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8190"/>
  </bookViews>
  <sheets>
    <sheet name="Womens Overall" sheetId="18" r:id="rId1"/>
    <sheet name="WF" sheetId="17" r:id="rId2"/>
    <sheet name="WE" sheetId="16" r:id="rId3"/>
    <sheet name="WS" sheetId="15" r:id="rId4"/>
    <sheet name="Mens Overall" sheetId="14" r:id="rId5"/>
    <sheet name="MF" sheetId="13" r:id="rId6"/>
    <sheet name="ME" sheetId="10" r:id="rId7"/>
    <sheet name="MS" sheetId="8" r:id="rId8"/>
    <sheet name="Overall" sheetId="5" r:id="rId9"/>
    <sheet name="Lookup" sheetId="2" r:id="rId10"/>
  </sheets>
  <calcPr calcId="125725"/>
</workbook>
</file>

<file path=xl/calcChain.xml><?xml version="1.0" encoding="utf-8"?>
<calcChain xmlns="http://schemas.openxmlformats.org/spreadsheetml/2006/main">
  <c r="A5" i="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"/>
  <c r="A4" i="18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I18"/>
  <c r="G18"/>
  <c r="E18"/>
  <c r="J18" s="1"/>
  <c r="I37"/>
  <c r="J37" s="1"/>
  <c r="I36"/>
  <c r="J36" s="1"/>
  <c r="I27"/>
  <c r="G27"/>
  <c r="E27"/>
  <c r="I10"/>
  <c r="G10"/>
  <c r="E10"/>
  <c r="J10" s="1"/>
  <c r="I33"/>
  <c r="J33" s="1"/>
  <c r="I7"/>
  <c r="G7"/>
  <c r="E7"/>
  <c r="J7" s="1"/>
  <c r="I9"/>
  <c r="G9"/>
  <c r="E9"/>
  <c r="I20"/>
  <c r="G20"/>
  <c r="E20"/>
  <c r="J20" s="1"/>
  <c r="I14"/>
  <c r="G14"/>
  <c r="E14"/>
  <c r="G16"/>
  <c r="E16"/>
  <c r="I3"/>
  <c r="G3"/>
  <c r="E3"/>
  <c r="J3" s="1"/>
  <c r="E26"/>
  <c r="J26" s="1"/>
  <c r="I23"/>
  <c r="G23"/>
  <c r="E23"/>
  <c r="J23" s="1"/>
  <c r="I4"/>
  <c r="G4"/>
  <c r="E4"/>
  <c r="I25"/>
  <c r="G25"/>
  <c r="E25"/>
  <c r="J25" s="1"/>
  <c r="I6"/>
  <c r="G6"/>
  <c r="E6"/>
  <c r="G28"/>
  <c r="J28" s="1"/>
  <c r="I19"/>
  <c r="G19"/>
  <c r="E19"/>
  <c r="I5"/>
  <c r="G5"/>
  <c r="E5"/>
  <c r="J5" s="1"/>
  <c r="I12"/>
  <c r="G12"/>
  <c r="E12"/>
  <c r="G35"/>
  <c r="J35" s="1"/>
  <c r="I13"/>
  <c r="G13"/>
  <c r="E13"/>
  <c r="G34"/>
  <c r="J34" s="1"/>
  <c r="I31"/>
  <c r="E31"/>
  <c r="J31" s="1"/>
  <c r="I29"/>
  <c r="G29"/>
  <c r="E29"/>
  <c r="I15"/>
  <c r="G15"/>
  <c r="E15"/>
  <c r="J15" s="1"/>
  <c r="E32"/>
  <c r="J32" s="1"/>
  <c r="G22"/>
  <c r="E22"/>
  <c r="G17"/>
  <c r="E17"/>
  <c r="I11"/>
  <c r="G11"/>
  <c r="E11"/>
  <c r="J11" s="1"/>
  <c r="I24"/>
  <c r="G24"/>
  <c r="E24"/>
  <c r="I21"/>
  <c r="G21"/>
  <c r="I8"/>
  <c r="G8"/>
  <c r="E8"/>
  <c r="J8" s="1"/>
  <c r="I30"/>
  <c r="G30"/>
  <c r="E30"/>
  <c r="A4" i="1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"/>
  <c r="E25"/>
  <c r="E13"/>
  <c r="E30"/>
  <c r="E11"/>
  <c r="E23"/>
  <c r="E16"/>
  <c r="E19"/>
  <c r="E12"/>
  <c r="E28"/>
  <c r="E24"/>
  <c r="E22"/>
  <c r="E14"/>
  <c r="E8"/>
  <c r="E17"/>
  <c r="E5"/>
  <c r="E26"/>
  <c r="E4"/>
  <c r="E15"/>
  <c r="E7"/>
  <c r="E3"/>
  <c r="E20"/>
  <c r="E21"/>
  <c r="E18"/>
  <c r="E10"/>
  <c r="E6"/>
  <c r="E9"/>
  <c r="E27"/>
  <c r="E29"/>
  <c r="A4" i="16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"/>
  <c r="E9"/>
  <c r="E17"/>
  <c r="E24"/>
  <c r="E15"/>
  <c r="E14"/>
  <c r="E30"/>
  <c r="E7"/>
  <c r="E4"/>
  <c r="E3"/>
  <c r="E27"/>
  <c r="E12"/>
  <c r="E21"/>
  <c r="E18"/>
  <c r="E11"/>
  <c r="E23"/>
  <c r="E10"/>
  <c r="E13"/>
  <c r="E29"/>
  <c r="E6"/>
  <c r="E28"/>
  <c r="E22"/>
  <c r="E26"/>
  <c r="E16"/>
  <c r="E5"/>
  <c r="E20"/>
  <c r="E25"/>
  <c r="E19"/>
  <c r="E8"/>
  <c r="E31"/>
  <c r="A4" i="1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"/>
  <c r="E24"/>
  <c r="E29"/>
  <c r="E28"/>
  <c r="E23"/>
  <c r="E8"/>
  <c r="E19"/>
  <c r="E5"/>
  <c r="E11"/>
  <c r="E16"/>
  <c r="E20"/>
  <c r="E9"/>
  <c r="E21"/>
  <c r="E4"/>
  <c r="E17"/>
  <c r="E3"/>
  <c r="E18"/>
  <c r="E6"/>
  <c r="E15"/>
  <c r="E22"/>
  <c r="E25"/>
  <c r="E26"/>
  <c r="E14"/>
  <c r="E10"/>
  <c r="E13"/>
  <c r="E12"/>
  <c r="E7"/>
  <c r="E27"/>
  <c r="O4" i="5"/>
  <c r="O13"/>
  <c r="O32"/>
  <c r="O18"/>
  <c r="O6"/>
  <c r="O28"/>
  <c r="O35"/>
  <c r="O9"/>
  <c r="O25"/>
  <c r="O7"/>
  <c r="O14"/>
  <c r="O5"/>
  <c r="O31"/>
  <c r="O15"/>
  <c r="O30"/>
  <c r="O3"/>
  <c r="O12"/>
  <c r="O22"/>
  <c r="O11"/>
  <c r="O8"/>
  <c r="O40"/>
  <c r="O10"/>
  <c r="O27"/>
  <c r="O37"/>
  <c r="O24"/>
  <c r="O23"/>
  <c r="M4"/>
  <c r="M13"/>
  <c r="M32"/>
  <c r="M18"/>
  <c r="M20"/>
  <c r="M21"/>
  <c r="M6"/>
  <c r="M28"/>
  <c r="M36"/>
  <c r="M9"/>
  <c r="M41"/>
  <c r="M25"/>
  <c r="M7"/>
  <c r="M14"/>
  <c r="M29"/>
  <c r="M5"/>
  <c r="M31"/>
  <c r="M15"/>
  <c r="M30"/>
  <c r="M3"/>
  <c r="M26"/>
  <c r="M12"/>
  <c r="M22"/>
  <c r="M11"/>
  <c r="M8"/>
  <c r="M10"/>
  <c r="M27"/>
  <c r="M23"/>
  <c r="O34"/>
  <c r="M34"/>
  <c r="K4"/>
  <c r="K32"/>
  <c r="K18"/>
  <c r="K20"/>
  <c r="K21"/>
  <c r="K38"/>
  <c r="K6"/>
  <c r="K28"/>
  <c r="K35"/>
  <c r="K9"/>
  <c r="K25"/>
  <c r="K7"/>
  <c r="K14"/>
  <c r="K5"/>
  <c r="K31"/>
  <c r="K15"/>
  <c r="K30"/>
  <c r="K16"/>
  <c r="K3"/>
  <c r="K26"/>
  <c r="K12"/>
  <c r="K22"/>
  <c r="K11"/>
  <c r="K8"/>
  <c r="K10"/>
  <c r="K27"/>
  <c r="K23"/>
  <c r="K34"/>
  <c r="A4" i="1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J40"/>
  <c r="J41"/>
  <c r="I25"/>
  <c r="G25"/>
  <c r="E25"/>
  <c r="J25" s="1"/>
  <c r="I13"/>
  <c r="G13"/>
  <c r="E13"/>
  <c r="I31"/>
  <c r="G31"/>
  <c r="E31"/>
  <c r="J31" s="1"/>
  <c r="I26"/>
  <c r="G26"/>
  <c r="J26" s="1"/>
  <c r="E26"/>
  <c r="I16"/>
  <c r="G16"/>
  <c r="E16"/>
  <c r="J16" s="1"/>
  <c r="E38"/>
  <c r="J38" s="1"/>
  <c r="I17"/>
  <c r="G17"/>
  <c r="E17"/>
  <c r="J17" s="1"/>
  <c r="I18"/>
  <c r="G18"/>
  <c r="E18"/>
  <c r="I20"/>
  <c r="G20"/>
  <c r="E20"/>
  <c r="J20" s="1"/>
  <c r="I12"/>
  <c r="G12"/>
  <c r="E12"/>
  <c r="G33"/>
  <c r="E33"/>
  <c r="I8"/>
  <c r="G8"/>
  <c r="E8"/>
  <c r="J8" s="1"/>
  <c r="I21"/>
  <c r="G21"/>
  <c r="E21"/>
  <c r="I11"/>
  <c r="G11"/>
  <c r="E11"/>
  <c r="J11" s="1"/>
  <c r="I35"/>
  <c r="G35"/>
  <c r="E35"/>
  <c r="G39"/>
  <c r="J39" s="1"/>
  <c r="I34"/>
  <c r="G34"/>
  <c r="E34"/>
  <c r="I7"/>
  <c r="G7"/>
  <c r="E7"/>
  <c r="J7" s="1"/>
  <c r="I27"/>
  <c r="G27"/>
  <c r="E27"/>
  <c r="I6"/>
  <c r="G6"/>
  <c r="E6"/>
  <c r="J6" s="1"/>
  <c r="I14"/>
  <c r="G14"/>
  <c r="E14"/>
  <c r="I15"/>
  <c r="G15"/>
  <c r="E15"/>
  <c r="J15" s="1"/>
  <c r="G41"/>
  <c r="E40"/>
  <c r="I10"/>
  <c r="G10"/>
  <c r="E10"/>
  <c r="I29"/>
  <c r="G29"/>
  <c r="I28"/>
  <c r="E28"/>
  <c r="I32"/>
  <c r="G32"/>
  <c r="I23"/>
  <c r="G23"/>
  <c r="E23"/>
  <c r="J23" s="1"/>
  <c r="I3"/>
  <c r="G3"/>
  <c r="E3"/>
  <c r="I5"/>
  <c r="G5"/>
  <c r="E5"/>
  <c r="J5" s="1"/>
  <c r="E36"/>
  <c r="J36" s="1"/>
  <c r="I19"/>
  <c r="G19"/>
  <c r="E19"/>
  <c r="J19" s="1"/>
  <c r="I22"/>
  <c r="G22"/>
  <c r="E22"/>
  <c r="I24"/>
  <c r="G24"/>
  <c r="E24"/>
  <c r="J24" s="1"/>
  <c r="I37"/>
  <c r="E37"/>
  <c r="J37" s="1"/>
  <c r="I9"/>
  <c r="G9"/>
  <c r="E9"/>
  <c r="I4"/>
  <c r="G4"/>
  <c r="E4"/>
  <c r="J4" s="1"/>
  <c r="I30"/>
  <c r="G30"/>
  <c r="J30" s="1"/>
  <c r="E30"/>
  <c r="A4" i="1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"/>
  <c r="E19"/>
  <c r="E11"/>
  <c r="E23"/>
  <c r="E12"/>
  <c r="E25"/>
  <c r="E20"/>
  <c r="E28"/>
  <c r="E17"/>
  <c r="E26"/>
  <c r="E35"/>
  <c r="E6"/>
  <c r="E24"/>
  <c r="E3"/>
  <c r="E32"/>
  <c r="E34"/>
  <c r="E33"/>
  <c r="E13"/>
  <c r="E18"/>
  <c r="E9"/>
  <c r="E21"/>
  <c r="E15"/>
  <c r="E36"/>
  <c r="E10"/>
  <c r="E27"/>
  <c r="E31"/>
  <c r="E30"/>
  <c r="E5"/>
  <c r="E7"/>
  <c r="E22"/>
  <c r="E14"/>
  <c r="E16"/>
  <c r="E4"/>
  <c r="E8"/>
  <c r="E29"/>
  <c r="G34" i="5"/>
  <c r="A5" i="10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"/>
  <c r="E22"/>
  <c r="E13"/>
  <c r="E27"/>
  <c r="E36"/>
  <c r="E18"/>
  <c r="E32"/>
  <c r="E9"/>
  <c r="E15"/>
  <c r="E20"/>
  <c r="E14"/>
  <c r="E19"/>
  <c r="E17"/>
  <c r="E24"/>
  <c r="E26"/>
  <c r="E31"/>
  <c r="E30"/>
  <c r="E7"/>
  <c r="E29"/>
  <c r="E3"/>
  <c r="E6"/>
  <c r="E21"/>
  <c r="E37"/>
  <c r="E16"/>
  <c r="E35"/>
  <c r="E12"/>
  <c r="E5"/>
  <c r="E11"/>
  <c r="E28"/>
  <c r="E10"/>
  <c r="E23"/>
  <c r="E25"/>
  <c r="E33"/>
  <c r="E8"/>
  <c r="E4"/>
  <c r="E34"/>
  <c r="E41" i="5"/>
  <c r="E34"/>
  <c r="E27"/>
  <c r="E12"/>
  <c r="G25"/>
  <c r="G27"/>
  <c r="E6"/>
  <c r="E4"/>
  <c r="E14"/>
  <c r="E19"/>
  <c r="P41"/>
  <c r="E13"/>
  <c r="E32"/>
  <c r="E18"/>
  <c r="E20"/>
  <c r="E21"/>
  <c r="E38"/>
  <c r="E17"/>
  <c r="E28"/>
  <c r="E35"/>
  <c r="E9"/>
  <c r="E7"/>
  <c r="E29"/>
  <c r="E5"/>
  <c r="E31"/>
  <c r="E30"/>
  <c r="E16"/>
  <c r="E33"/>
  <c r="E3"/>
  <c r="E26"/>
  <c r="E22"/>
  <c r="E11"/>
  <c r="E8"/>
  <c r="E40"/>
  <c r="E10"/>
  <c r="E37"/>
  <c r="E24"/>
  <c r="E23"/>
  <c r="A4" i="8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24"/>
  <c r="E17"/>
  <c r="E35"/>
  <c r="E34"/>
  <c r="E9"/>
  <c r="E25"/>
  <c r="E13"/>
  <c r="E19"/>
  <c r="E5"/>
  <c r="E4"/>
  <c r="E14"/>
  <c r="E15"/>
  <c r="E29"/>
  <c r="E27"/>
  <c r="E6"/>
  <c r="E32"/>
  <c r="E11"/>
  <c r="E16"/>
  <c r="E10"/>
  <c r="E12"/>
  <c r="E21"/>
  <c r="E18"/>
  <c r="E20"/>
  <c r="E31"/>
  <c r="E8"/>
  <c r="E3"/>
  <c r="E30"/>
  <c r="E26"/>
  <c r="E28"/>
  <c r="E33"/>
  <c r="E22"/>
  <c r="E7"/>
  <c r="E23"/>
  <c r="G4" i="5"/>
  <c r="G13"/>
  <c r="G18"/>
  <c r="G20"/>
  <c r="G21"/>
  <c r="G17"/>
  <c r="G6"/>
  <c r="G28"/>
  <c r="G39"/>
  <c r="G36"/>
  <c r="G9"/>
  <c r="G7"/>
  <c r="G14"/>
  <c r="G19"/>
  <c r="G29"/>
  <c r="G5"/>
  <c r="G31"/>
  <c r="G15"/>
  <c r="P15" s="1"/>
  <c r="G30"/>
  <c r="G16"/>
  <c r="G33"/>
  <c r="G3"/>
  <c r="G26"/>
  <c r="P26" s="1"/>
  <c r="G12"/>
  <c r="G22"/>
  <c r="G11"/>
  <c r="G8"/>
  <c r="G10"/>
  <c r="G37"/>
  <c r="G24"/>
  <c r="G23"/>
  <c r="I37"/>
  <c r="I4"/>
  <c r="I13"/>
  <c r="I32"/>
  <c r="I18"/>
  <c r="I20"/>
  <c r="I21"/>
  <c r="I17"/>
  <c r="I6"/>
  <c r="I28"/>
  <c r="I39"/>
  <c r="I35"/>
  <c r="I36"/>
  <c r="I9"/>
  <c r="I7"/>
  <c r="I14"/>
  <c r="I19"/>
  <c r="I29"/>
  <c r="I5"/>
  <c r="I31"/>
  <c r="I30"/>
  <c r="I16"/>
  <c r="I33"/>
  <c r="I3"/>
  <c r="I12"/>
  <c r="I22"/>
  <c r="I11"/>
  <c r="I8"/>
  <c r="I10"/>
  <c r="I27"/>
  <c r="P27" s="1"/>
  <c r="I24"/>
  <c r="I23"/>
  <c r="P4"/>
  <c r="P32"/>
  <c r="P38"/>
  <c r="P6"/>
  <c r="P35"/>
  <c r="P25"/>
  <c r="P5"/>
  <c r="P11"/>
  <c r="P40"/>
  <c r="I34"/>
  <c r="A29" i="2"/>
  <c r="A30" s="1"/>
  <c r="A31" s="1"/>
  <c r="A32" s="1"/>
  <c r="A33" s="1"/>
  <c r="B26"/>
  <c r="B27" s="1"/>
  <c r="B28" s="1"/>
  <c r="B29" s="1"/>
  <c r="B30" s="1"/>
  <c r="B31" s="1"/>
  <c r="B32" s="1"/>
  <c r="B33" s="1"/>
  <c r="P3" i="5" l="1"/>
  <c r="P16"/>
  <c r="P19"/>
  <c r="P7"/>
  <c r="P36"/>
  <c r="P28"/>
  <c r="P20"/>
  <c r="P12"/>
  <c r="P24"/>
  <c r="P14"/>
  <c r="P9"/>
  <c r="P39"/>
  <c r="J30" i="18"/>
  <c r="J21"/>
  <c r="J24"/>
  <c r="J17"/>
  <c r="J22"/>
  <c r="J29"/>
  <c r="J13"/>
  <c r="J12"/>
  <c r="J19"/>
  <c r="J6"/>
  <c r="J4"/>
  <c r="J16"/>
  <c r="J14"/>
  <c r="J9"/>
  <c r="J27"/>
  <c r="J9" i="14"/>
  <c r="J22"/>
  <c r="J3"/>
  <c r="J32"/>
  <c r="J28"/>
  <c r="J29"/>
  <c r="J10"/>
  <c r="J14"/>
  <c r="J27"/>
  <c r="J34"/>
  <c r="J35"/>
  <c r="J21"/>
  <c r="J33"/>
  <c r="J12"/>
  <c r="J18"/>
  <c r="J13"/>
  <c r="P31" i="5"/>
  <c r="P30"/>
  <c r="P10"/>
  <c r="P33"/>
  <c r="P21"/>
  <c r="P8"/>
  <c r="P23"/>
  <c r="P29"/>
  <c r="P22"/>
  <c r="P18"/>
  <c r="P17"/>
  <c r="P13"/>
  <c r="P37"/>
  <c r="P34"/>
</calcChain>
</file>

<file path=xl/sharedStrings.xml><?xml version="1.0" encoding="utf-8"?>
<sst xmlns="http://schemas.openxmlformats.org/spreadsheetml/2006/main" count="684" uniqueCount="89">
  <si>
    <t>shortname</t>
  </si>
  <si>
    <t>fullname</t>
  </si>
  <si>
    <t>AC</t>
  </si>
  <si>
    <t>Amherst College</t>
  </si>
  <si>
    <t>ARMY</t>
  </si>
  <si>
    <t>US Military Academy</t>
  </si>
  <si>
    <t>ASU</t>
  </si>
  <si>
    <t>Arizona State University</t>
  </si>
  <si>
    <t>BENN</t>
  </si>
  <si>
    <t>Bennington College</t>
  </si>
  <si>
    <t>BU</t>
  </si>
  <si>
    <t>Boston University</t>
  </si>
  <si>
    <t>CHI</t>
  </si>
  <si>
    <t>The University of Chicago</t>
  </si>
  <si>
    <t>CLEM</t>
  </si>
  <si>
    <t>Clemson University</t>
  </si>
  <si>
    <t>CPFC</t>
  </si>
  <si>
    <t>Cal Poly</t>
  </si>
  <si>
    <t>CU</t>
  </si>
  <si>
    <t>Cornell University</t>
  </si>
  <si>
    <t>DART</t>
  </si>
  <si>
    <t>Dartmouth College</t>
  </si>
  <si>
    <t>ECU</t>
  </si>
  <si>
    <t xml:space="preserve">East Carolina University </t>
  </si>
  <si>
    <t>GATECH</t>
  </si>
  <si>
    <t>Georgia Institute of Technology</t>
  </si>
  <si>
    <t>GWU</t>
  </si>
  <si>
    <t>The George Washington University</t>
  </si>
  <si>
    <t>HAMP</t>
  </si>
  <si>
    <t>Hampshire College</t>
  </si>
  <si>
    <t>IU</t>
  </si>
  <si>
    <t xml:space="preserve">Indiana University </t>
  </si>
  <si>
    <t>LU</t>
  </si>
  <si>
    <t xml:space="preserve">Lehigh University </t>
  </si>
  <si>
    <t>MHC</t>
  </si>
  <si>
    <t>Mount Holyoke College</t>
  </si>
  <si>
    <t>MSU</t>
  </si>
  <si>
    <t>Michigan State University</t>
  </si>
  <si>
    <t>NAVY</t>
  </si>
  <si>
    <t>United States Naval Academy</t>
  </si>
  <si>
    <t>NU</t>
  </si>
  <si>
    <t>Northwestern University</t>
  </si>
  <si>
    <t>PITT</t>
  </si>
  <si>
    <t>University of Pittsburgh</t>
  </si>
  <si>
    <t>RU</t>
  </si>
  <si>
    <t>Rutgers University</t>
  </si>
  <si>
    <t>SBU</t>
  </si>
  <si>
    <t>Stony Brook</t>
  </si>
  <si>
    <t>SMITH</t>
  </si>
  <si>
    <t>Smith College</t>
  </si>
  <si>
    <t>SWAT</t>
  </si>
  <si>
    <t>Swarthmore College</t>
  </si>
  <si>
    <t>TAMU</t>
  </si>
  <si>
    <t>Texas A&amp;M University</t>
  </si>
  <si>
    <t>TU</t>
  </si>
  <si>
    <t>Tufts University</t>
  </si>
  <si>
    <t>UF</t>
  </si>
  <si>
    <t>University of Florida</t>
  </si>
  <si>
    <t>UM</t>
  </si>
  <si>
    <t>University of Miami</t>
  </si>
  <si>
    <t>UMASS</t>
  </si>
  <si>
    <t>University of Massachusetts at Amherst</t>
  </si>
  <si>
    <t>UMCP</t>
  </si>
  <si>
    <t>University of Maryland, College Park</t>
  </si>
  <si>
    <t>UMICH</t>
  </si>
  <si>
    <t>University of Michigan</t>
  </si>
  <si>
    <t>UNH</t>
  </si>
  <si>
    <t>University of New Hampshire</t>
  </si>
  <si>
    <t>USC</t>
  </si>
  <si>
    <t>University of Southern California</t>
  </si>
  <si>
    <t>UVA</t>
  </si>
  <si>
    <t>University of Virginia</t>
  </si>
  <si>
    <t>UVM</t>
  </si>
  <si>
    <t>University OF Vermont</t>
  </si>
  <si>
    <t>UW</t>
  </si>
  <si>
    <t>University of Wisconsin-Madison</t>
  </si>
  <si>
    <t>VT</t>
  </si>
  <si>
    <t>Virginia Polytechnic Institute and State University</t>
  </si>
  <si>
    <t>WM</t>
  </si>
  <si>
    <t>College of William and Mary</t>
  </si>
  <si>
    <t>Place</t>
  </si>
  <si>
    <t>MF</t>
  </si>
  <si>
    <t>ME</t>
  </si>
  <si>
    <t>MS</t>
  </si>
  <si>
    <t>WF</t>
  </si>
  <si>
    <t>WS</t>
  </si>
  <si>
    <t>WE</t>
  </si>
  <si>
    <t>Total</t>
  </si>
  <si>
    <t>Points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</si>
</sst>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B36" sqref="B36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  <col min="5" max="5" width="6.5703125" bestFit="1" customWidth="1"/>
    <col min="6" max="6" width="5.7109375" bestFit="1" customWidth="1"/>
    <col min="7" max="7" width="6.5703125" bestFit="1" customWidth="1"/>
    <col min="8" max="8" width="5.7109375" bestFit="1" customWidth="1"/>
  </cols>
  <sheetData>
    <row r="1" spans="1:10">
      <c r="A1" t="s">
        <v>80</v>
      </c>
      <c r="B1" t="s">
        <v>0</v>
      </c>
      <c r="C1" t="s">
        <v>1</v>
      </c>
      <c r="D1" t="s">
        <v>84</v>
      </c>
      <c r="F1" t="s">
        <v>86</v>
      </c>
      <c r="H1" t="s">
        <v>85</v>
      </c>
      <c r="J1" t="s">
        <v>87</v>
      </c>
    </row>
    <row r="2" spans="1:10">
      <c r="D2" t="s">
        <v>80</v>
      </c>
      <c r="E2" t="s">
        <v>88</v>
      </c>
      <c r="F2" t="s">
        <v>80</v>
      </c>
      <c r="G2" t="s">
        <v>88</v>
      </c>
      <c r="H2" t="s">
        <v>80</v>
      </c>
      <c r="I2" t="s">
        <v>88</v>
      </c>
    </row>
    <row r="3" spans="1:10">
      <c r="A3">
        <v>1</v>
      </c>
      <c r="B3" t="s">
        <v>56</v>
      </c>
      <c r="C3" t="s">
        <v>57</v>
      </c>
      <c r="D3">
        <v>1</v>
      </c>
      <c r="E3">
        <f>IF(D3&gt;32,"xxx",VLOOKUP(D3,Lookup!$A$2:$B$33,2))</f>
        <v>320</v>
      </c>
      <c r="F3">
        <v>1</v>
      </c>
      <c r="G3">
        <f>IF(F3&gt;32,"xxx",VLOOKUP(F3,Lookup!$A$2:$B$33,2))</f>
        <v>320</v>
      </c>
      <c r="H3">
        <v>7</v>
      </c>
      <c r="I3">
        <f>IF(H3&gt;32,"xxx",VLOOKUP(H3,Lookup!$A$2:$B$33,2))</f>
        <v>240</v>
      </c>
      <c r="J3">
        <f>E3+G3+I3</f>
        <v>880</v>
      </c>
    </row>
    <row r="4" spans="1:10">
      <c r="A4">
        <f>A3+1</f>
        <v>2</v>
      </c>
      <c r="B4" t="s">
        <v>48</v>
      </c>
      <c r="C4" t="s">
        <v>49</v>
      </c>
      <c r="D4">
        <v>2</v>
      </c>
      <c r="E4">
        <f>IF(D4&gt;32,"xxx",VLOOKUP(D4,Lookup!$A$2:$B$33,2))</f>
        <v>305</v>
      </c>
      <c r="F4">
        <v>10</v>
      </c>
      <c r="G4">
        <f>IF(F4&gt;32,"xxx",VLOOKUP(F4,Lookup!$A$2:$B$33,2))</f>
        <v>195</v>
      </c>
      <c r="H4">
        <v>2</v>
      </c>
      <c r="I4">
        <f>IF(H4&gt;32,"xxx",VLOOKUP(H4,Lookup!$A$2:$B$33,2))</f>
        <v>305</v>
      </c>
      <c r="J4">
        <f>E4+G4+I4</f>
        <v>805</v>
      </c>
    </row>
    <row r="5" spans="1:10">
      <c r="A5">
        <f t="shared" ref="A5:A37" si="0">A4+1</f>
        <v>3</v>
      </c>
      <c r="B5" t="s">
        <v>36</v>
      </c>
      <c r="C5" t="s">
        <v>37</v>
      </c>
      <c r="D5">
        <v>6</v>
      </c>
      <c r="E5">
        <f>IF(D5&gt;32,"xxx",VLOOKUP(D5,Lookup!$A$2:$B$33,2))</f>
        <v>255</v>
      </c>
      <c r="F5">
        <v>8</v>
      </c>
      <c r="G5">
        <f>IF(F5&gt;32,"xxx",VLOOKUP(F5,Lookup!$A$2:$B$33,2))</f>
        <v>230</v>
      </c>
      <c r="H5">
        <v>4</v>
      </c>
      <c r="I5">
        <f>IF(H5&gt;32,"xxx",VLOOKUP(H5,Lookup!$A$2:$B$33,2))</f>
        <v>280</v>
      </c>
      <c r="J5">
        <f>E5+G5+I5</f>
        <v>765</v>
      </c>
    </row>
    <row r="6" spans="1:10">
      <c r="A6">
        <f t="shared" si="0"/>
        <v>4</v>
      </c>
      <c r="B6" t="s">
        <v>44</v>
      </c>
      <c r="C6" t="s">
        <v>45</v>
      </c>
      <c r="D6">
        <v>3</v>
      </c>
      <c r="E6">
        <f>IF(D6&gt;32,"xxx",VLOOKUP(D6,Lookup!$A$2:$B$33,2))</f>
        <v>290</v>
      </c>
      <c r="F6">
        <v>16</v>
      </c>
      <c r="G6">
        <f>IF(F6&gt;32,"xxx",VLOOKUP(F6,Lookup!$A$2:$B$33,2))</f>
        <v>120</v>
      </c>
      <c r="H6">
        <v>1</v>
      </c>
      <c r="I6">
        <f>IF(H6&gt;32,"xxx",VLOOKUP(H6,Lookup!$A$2:$B$33,2))</f>
        <v>320</v>
      </c>
      <c r="J6">
        <f>E6+G6+I6</f>
        <v>730</v>
      </c>
    </row>
    <row r="7" spans="1:10">
      <c r="A7">
        <f t="shared" si="0"/>
        <v>5</v>
      </c>
      <c r="B7" t="s">
        <v>66</v>
      </c>
      <c r="C7" t="s">
        <v>67</v>
      </c>
      <c r="D7">
        <v>4</v>
      </c>
      <c r="E7">
        <f>IF(D7&gt;32,"xxx",VLOOKUP(D7,Lookup!$A$2:$B$33,2))</f>
        <v>280</v>
      </c>
      <c r="F7">
        <v>13</v>
      </c>
      <c r="G7">
        <f>IF(F7&gt;32,"xxx",VLOOKUP(F7,Lookup!$A$2:$B$33,2))</f>
        <v>155</v>
      </c>
      <c r="H7">
        <v>3</v>
      </c>
      <c r="I7">
        <f>IF(H7&gt;32,"xxx",VLOOKUP(H7,Lookup!$A$2:$B$33,2))</f>
        <v>290</v>
      </c>
      <c r="J7">
        <f>E7+G7+I7</f>
        <v>725</v>
      </c>
    </row>
    <row r="8" spans="1:10">
      <c r="A8">
        <f t="shared" si="0"/>
        <v>6</v>
      </c>
      <c r="B8" t="s">
        <v>4</v>
      </c>
      <c r="C8" t="s">
        <v>5</v>
      </c>
      <c r="D8">
        <v>11</v>
      </c>
      <c r="E8">
        <f>IF(D8&gt;32,"xxx",VLOOKUP(D8,Lookup!$A$2:$B$33,2))</f>
        <v>180</v>
      </c>
      <c r="F8">
        <v>6</v>
      </c>
      <c r="G8">
        <f>IF(F8&gt;32,"xxx",VLOOKUP(F8,Lookup!$A$2:$B$33,2))</f>
        <v>255</v>
      </c>
      <c r="H8">
        <v>5</v>
      </c>
      <c r="I8">
        <f>IF(H8&gt;32,"xxx",VLOOKUP(H8,Lookup!$A$2:$B$33,2))</f>
        <v>265</v>
      </c>
      <c r="J8">
        <f>E8+G8+I8</f>
        <v>700</v>
      </c>
    </row>
    <row r="9" spans="1:10">
      <c r="A9">
        <f t="shared" si="0"/>
        <v>7</v>
      </c>
      <c r="B9" t="s">
        <v>64</v>
      </c>
      <c r="C9" t="s">
        <v>65</v>
      </c>
      <c r="D9">
        <v>8</v>
      </c>
      <c r="E9">
        <f>IF(D9&gt;32,"xxx",VLOOKUP(D9,Lookup!$A$2:$B$33,2))</f>
        <v>230</v>
      </c>
      <c r="F9">
        <v>12</v>
      </c>
      <c r="G9">
        <f>IF(F9&gt;32,"xxx",VLOOKUP(F9,Lookup!$A$2:$B$33,2))</f>
        <v>170</v>
      </c>
      <c r="H9">
        <v>9</v>
      </c>
      <c r="I9">
        <f>IF(H9&gt;32,"xxx",VLOOKUP(H9,Lookup!$A$2:$B$33,2))</f>
        <v>205</v>
      </c>
      <c r="J9">
        <f>E9+G9+I9</f>
        <v>605</v>
      </c>
    </row>
    <row r="10" spans="1:10">
      <c r="A10">
        <f t="shared" si="0"/>
        <v>8</v>
      </c>
      <c r="B10" t="s">
        <v>70</v>
      </c>
      <c r="C10" t="s">
        <v>71</v>
      </c>
      <c r="D10">
        <v>7</v>
      </c>
      <c r="E10">
        <f>IF(D10&gt;32,"xxx",VLOOKUP(D10,Lookup!$A$2:$B$33,2))</f>
        <v>240</v>
      </c>
      <c r="F10">
        <v>22</v>
      </c>
      <c r="G10">
        <f>IF(F10&gt;32,"xxx",VLOOKUP(F10,Lookup!$A$2:$B$33,2))</f>
        <v>70</v>
      </c>
      <c r="H10">
        <v>6</v>
      </c>
      <c r="I10">
        <f>IF(H10&gt;32,"xxx",VLOOKUP(H10,Lookup!$A$2:$B$33,2))</f>
        <v>255</v>
      </c>
      <c r="J10">
        <f>E10+G10+I10</f>
        <v>565</v>
      </c>
    </row>
    <row r="11" spans="1:10">
      <c r="A11">
        <f t="shared" si="0"/>
        <v>9</v>
      </c>
      <c r="B11" t="s">
        <v>10</v>
      </c>
      <c r="C11" t="s">
        <v>11</v>
      </c>
      <c r="D11">
        <v>9</v>
      </c>
      <c r="E11">
        <f>IF(D11&gt;32,"xxx",VLOOKUP(D11,Lookup!$A$2:$B$33,2))</f>
        <v>205</v>
      </c>
      <c r="F11">
        <v>18</v>
      </c>
      <c r="G11">
        <f>IF(F11&gt;32,"xxx",VLOOKUP(F11,Lookup!$A$2:$B$33,2))</f>
        <v>90</v>
      </c>
      <c r="H11">
        <v>8</v>
      </c>
      <c r="I11">
        <f>IF(H11&gt;32,"xxx",VLOOKUP(H11,Lookup!$A$2:$B$33,2))</f>
        <v>230</v>
      </c>
      <c r="J11">
        <f>E11+G11+I11</f>
        <v>525</v>
      </c>
    </row>
    <row r="12" spans="1:10">
      <c r="A12">
        <f t="shared" si="0"/>
        <v>10</v>
      </c>
      <c r="B12" t="s">
        <v>34</v>
      </c>
      <c r="C12" t="s">
        <v>35</v>
      </c>
      <c r="D12">
        <v>12</v>
      </c>
      <c r="E12">
        <f>IF(D12&gt;32,"xxx",VLOOKUP(D12,Lookup!$A$2:$B$33,2))</f>
        <v>170</v>
      </c>
      <c r="F12">
        <v>11</v>
      </c>
      <c r="G12">
        <f>IF(F12&gt;32,"xxx",VLOOKUP(F12,Lookup!$A$2:$B$33,2))</f>
        <v>180</v>
      </c>
      <c r="H12">
        <v>13</v>
      </c>
      <c r="I12">
        <f>IF(H12&gt;32,"xxx",VLOOKUP(H12,Lookup!$A$2:$B$33,2))</f>
        <v>155</v>
      </c>
      <c r="J12">
        <f>E12+G12+I12</f>
        <v>505</v>
      </c>
    </row>
    <row r="13" spans="1:10">
      <c r="A13">
        <f t="shared" si="0"/>
        <v>11</v>
      </c>
      <c r="B13" t="s">
        <v>30</v>
      </c>
      <c r="C13" t="s">
        <v>31</v>
      </c>
      <c r="D13">
        <v>20</v>
      </c>
      <c r="E13">
        <f>IF(D13&gt;32,"xxx",VLOOKUP(D13,Lookup!$A$2:$B$33,2))</f>
        <v>80</v>
      </c>
      <c r="F13">
        <v>4</v>
      </c>
      <c r="G13">
        <f>IF(F13&gt;32,"xxx",VLOOKUP(F13,Lookup!$A$2:$B$33,2))</f>
        <v>280</v>
      </c>
      <c r="H13">
        <v>21</v>
      </c>
      <c r="I13">
        <f>IF(H13&gt;32,"xxx",VLOOKUP(H13,Lookup!$A$2:$B$33,2))</f>
        <v>75</v>
      </c>
      <c r="J13">
        <f>E13+G13+I13</f>
        <v>435</v>
      </c>
    </row>
    <row r="14" spans="1:10">
      <c r="A14">
        <f t="shared" si="0"/>
        <v>12</v>
      </c>
      <c r="B14" t="s">
        <v>60</v>
      </c>
      <c r="C14" t="s">
        <v>61</v>
      </c>
      <c r="D14">
        <v>19</v>
      </c>
      <c r="E14">
        <f>IF(D14&gt;32,"xxx",VLOOKUP(D14,Lookup!$A$2:$B$33,2))</f>
        <v>85</v>
      </c>
      <c r="F14">
        <v>5</v>
      </c>
      <c r="G14">
        <f>IF(F14&gt;32,"xxx",VLOOKUP(F14,Lookup!$A$2:$B$33,2))</f>
        <v>265</v>
      </c>
      <c r="H14">
        <v>19</v>
      </c>
      <c r="I14">
        <f>IF(H14&gt;32,"xxx",VLOOKUP(H14,Lookup!$A$2:$B$33,2))</f>
        <v>85</v>
      </c>
      <c r="J14">
        <f>E14+G14+I14</f>
        <v>435</v>
      </c>
    </row>
    <row r="15" spans="1:10">
      <c r="A15">
        <f t="shared" si="0"/>
        <v>13</v>
      </c>
      <c r="B15" t="s">
        <v>20</v>
      </c>
      <c r="C15" t="s">
        <v>21</v>
      </c>
      <c r="D15">
        <v>10</v>
      </c>
      <c r="E15">
        <f>IF(D15&gt;32,"xxx",VLOOKUP(D15,Lookup!$A$2:$B$33,2))</f>
        <v>195</v>
      </c>
      <c r="F15">
        <v>24</v>
      </c>
      <c r="G15">
        <f>IF(F15&gt;32,"xxx",VLOOKUP(F15,Lookup!$A$2:$B$33,2))</f>
        <v>60</v>
      </c>
      <c r="H15">
        <v>12</v>
      </c>
      <c r="I15">
        <f>IF(H15&gt;32,"xxx",VLOOKUP(H15,Lookup!$A$2:$B$33,2))</f>
        <v>170</v>
      </c>
      <c r="J15">
        <f>E15+G15+I15</f>
        <v>425</v>
      </c>
    </row>
    <row r="16" spans="1:10">
      <c r="A16">
        <f t="shared" si="0"/>
        <v>14</v>
      </c>
      <c r="B16" t="s">
        <v>58</v>
      </c>
      <c r="C16" t="s">
        <v>59</v>
      </c>
      <c r="D16">
        <v>18</v>
      </c>
      <c r="E16">
        <f>IF(D16&gt;32,"xxx",VLOOKUP(D16,Lookup!$A$2:$B$33,2))</f>
        <v>90</v>
      </c>
      <c r="F16">
        <v>2</v>
      </c>
      <c r="G16">
        <f>IF(F16&gt;32,"xxx",VLOOKUP(F16,Lookup!$A$2:$B$33,2))</f>
        <v>305</v>
      </c>
      <c r="J16">
        <f>E16+G16+I16</f>
        <v>395</v>
      </c>
    </row>
    <row r="17" spans="1:10">
      <c r="A17">
        <f t="shared" si="0"/>
        <v>15</v>
      </c>
      <c r="B17" t="s">
        <v>12</v>
      </c>
      <c r="C17" t="s">
        <v>13</v>
      </c>
      <c r="D17">
        <v>21</v>
      </c>
      <c r="E17">
        <f>IF(D17&gt;32,"xxx",VLOOKUP(D17,Lookup!$A$2:$B$33,2))</f>
        <v>75</v>
      </c>
      <c r="F17">
        <v>3</v>
      </c>
      <c r="G17">
        <f>IF(F17&gt;32,"xxx",VLOOKUP(F17,Lookup!$A$2:$B$33,2))</f>
        <v>290</v>
      </c>
      <c r="J17">
        <f>E17+G17+I17</f>
        <v>365</v>
      </c>
    </row>
    <row r="18" spans="1:10">
      <c r="A18">
        <f t="shared" si="0"/>
        <v>16</v>
      </c>
      <c r="B18" t="s">
        <v>78</v>
      </c>
      <c r="C18" t="s">
        <v>79</v>
      </c>
      <c r="D18">
        <v>27</v>
      </c>
      <c r="E18">
        <f>IF(D18&gt;32,"xxx",VLOOKUP(D18,Lookup!$A$2:$B$33,2))</f>
        <v>40</v>
      </c>
      <c r="F18">
        <v>7</v>
      </c>
      <c r="G18">
        <f>IF(F18&gt;32,"xxx",VLOOKUP(F18,Lookup!$A$2:$B$33,2))</f>
        <v>240</v>
      </c>
      <c r="H18">
        <v>23</v>
      </c>
      <c r="I18">
        <f>IF(H18&gt;32,"xxx",VLOOKUP(H18,Lookup!$A$2:$B$33,2))</f>
        <v>65</v>
      </c>
      <c r="J18">
        <f>E18+G18+I18</f>
        <v>345</v>
      </c>
    </row>
    <row r="19" spans="1:10">
      <c r="A19">
        <f t="shared" si="0"/>
        <v>17</v>
      </c>
      <c r="B19" t="s">
        <v>38</v>
      </c>
      <c r="C19" t="s">
        <v>39</v>
      </c>
      <c r="D19">
        <v>15</v>
      </c>
      <c r="E19">
        <f>IF(D19&gt;32,"xxx",VLOOKUP(D19,Lookup!$A$2:$B$33,2))</f>
        <v>130</v>
      </c>
      <c r="F19">
        <v>21</v>
      </c>
      <c r="G19">
        <f>IF(F19&gt;32,"xxx",VLOOKUP(F19,Lookup!$A$2:$B$33,2))</f>
        <v>75</v>
      </c>
      <c r="H19">
        <v>16</v>
      </c>
      <c r="I19">
        <f>IF(H19&gt;32,"xxx",VLOOKUP(H19,Lookup!$A$2:$B$33,2))</f>
        <v>120</v>
      </c>
      <c r="J19">
        <f>E19+G19+I19</f>
        <v>325</v>
      </c>
    </row>
    <row r="20" spans="1:10">
      <c r="A20">
        <f t="shared" si="0"/>
        <v>18</v>
      </c>
      <c r="B20" t="s">
        <v>62</v>
      </c>
      <c r="C20" t="s">
        <v>63</v>
      </c>
      <c r="D20">
        <v>16</v>
      </c>
      <c r="E20">
        <f>IF(D20&gt;32,"xxx",VLOOKUP(D20,Lookup!$A$2:$B$33,2))</f>
        <v>120</v>
      </c>
      <c r="F20">
        <v>28</v>
      </c>
      <c r="G20">
        <f>IF(F20&gt;32,"xxx",VLOOKUP(F20,Lookup!$A$2:$B$33,2))</f>
        <v>35</v>
      </c>
      <c r="H20">
        <v>14</v>
      </c>
      <c r="I20">
        <f>IF(H20&gt;32,"xxx",VLOOKUP(H20,Lookup!$A$2:$B$33,2))</f>
        <v>145</v>
      </c>
      <c r="J20">
        <f>E20+G20+I20</f>
        <v>300</v>
      </c>
    </row>
    <row r="21" spans="1:10">
      <c r="A21">
        <f t="shared" si="0"/>
        <v>19</v>
      </c>
      <c r="B21" t="s">
        <v>6</v>
      </c>
      <c r="C21" t="s">
        <v>7</v>
      </c>
      <c r="F21">
        <v>17</v>
      </c>
      <c r="G21">
        <f>IF(F21&gt;32,"xxx",VLOOKUP(F21,Lookup!$A$2:$B$33,2))</f>
        <v>95</v>
      </c>
      <c r="H21">
        <v>10</v>
      </c>
      <c r="I21">
        <f>IF(H21&gt;32,"xxx",VLOOKUP(H21,Lookup!$A$2:$B$33,2))</f>
        <v>195</v>
      </c>
      <c r="J21">
        <f>E21+G21+I21</f>
        <v>290</v>
      </c>
    </row>
    <row r="22" spans="1:10">
      <c r="A22">
        <f t="shared" si="0"/>
        <v>20</v>
      </c>
      <c r="B22" t="s">
        <v>14</v>
      </c>
      <c r="C22" t="s">
        <v>15</v>
      </c>
      <c r="D22">
        <v>14</v>
      </c>
      <c r="E22">
        <f>IF(D22&gt;32,"xxx",VLOOKUP(D22,Lookup!$A$2:$B$33,2))</f>
        <v>145</v>
      </c>
      <c r="F22">
        <v>14</v>
      </c>
      <c r="G22">
        <f>IF(F22&gt;32,"xxx",VLOOKUP(F22,Lookup!$A$2:$B$33,2))</f>
        <v>145</v>
      </c>
      <c r="J22">
        <f>E22+G22+I22</f>
        <v>290</v>
      </c>
    </row>
    <row r="23" spans="1:10">
      <c r="A23">
        <f t="shared" si="0"/>
        <v>21</v>
      </c>
      <c r="B23" t="s">
        <v>50</v>
      </c>
      <c r="C23" t="s">
        <v>51</v>
      </c>
      <c r="D23">
        <v>13</v>
      </c>
      <c r="E23">
        <f>IF(D23&gt;32,"xxx",VLOOKUP(D23,Lookup!$A$2:$B$33,2))</f>
        <v>155</v>
      </c>
      <c r="F23">
        <v>25</v>
      </c>
      <c r="G23">
        <f>IF(F23&gt;32,"xxx",VLOOKUP(F23,Lookup!$A$2:$B$33,2))</f>
        <v>50</v>
      </c>
      <c r="H23">
        <v>20</v>
      </c>
      <c r="I23">
        <f>IF(H23&gt;32,"xxx",VLOOKUP(H23,Lookup!$A$2:$B$33,2))</f>
        <v>80</v>
      </c>
      <c r="J23">
        <f>E23+G23+I23</f>
        <v>285</v>
      </c>
    </row>
    <row r="24" spans="1:10">
      <c r="A24">
        <f t="shared" si="0"/>
        <v>22</v>
      </c>
      <c r="B24" t="s">
        <v>8</v>
      </c>
      <c r="C24" t="s">
        <v>9</v>
      </c>
      <c r="D24">
        <v>28</v>
      </c>
      <c r="E24">
        <f>IF(D24&gt;32,"xxx",VLOOKUP(D24,Lookup!$A$2:$B$33,2))</f>
        <v>35</v>
      </c>
      <c r="F24">
        <v>23</v>
      </c>
      <c r="G24">
        <f>IF(F24&gt;32,"xxx",VLOOKUP(F24,Lookup!$A$2:$B$33,2))</f>
        <v>65</v>
      </c>
      <c r="H24">
        <v>11</v>
      </c>
      <c r="I24">
        <f>IF(H24&gt;32,"xxx",VLOOKUP(H24,Lookup!$A$2:$B$33,2))</f>
        <v>180</v>
      </c>
      <c r="J24">
        <f>E24+G24+I24</f>
        <v>280</v>
      </c>
    </row>
    <row r="25" spans="1:10">
      <c r="A25">
        <f t="shared" si="0"/>
        <v>23</v>
      </c>
      <c r="B25" t="s">
        <v>46</v>
      </c>
      <c r="C25" t="s">
        <v>47</v>
      </c>
      <c r="D25">
        <v>24</v>
      </c>
      <c r="E25">
        <f>IF(D25&gt;32,"xxx",VLOOKUP(D25,Lookup!$A$2:$B$33,2))</f>
        <v>60</v>
      </c>
      <c r="F25">
        <v>19</v>
      </c>
      <c r="G25">
        <f>IF(F25&gt;32,"xxx",VLOOKUP(F25,Lookup!$A$2:$B$33,2))</f>
        <v>85</v>
      </c>
      <c r="H25">
        <v>15</v>
      </c>
      <c r="I25">
        <f>IF(H25&gt;32,"xxx",VLOOKUP(H25,Lookup!$A$2:$B$33,2))</f>
        <v>130</v>
      </c>
      <c r="J25">
        <f>E25+G25+I25</f>
        <v>275</v>
      </c>
    </row>
    <row r="26" spans="1:10">
      <c r="A26">
        <f t="shared" si="0"/>
        <v>24</v>
      </c>
      <c r="B26" t="s">
        <v>52</v>
      </c>
      <c r="C26" t="s">
        <v>53</v>
      </c>
      <c r="D26">
        <v>5</v>
      </c>
      <c r="E26">
        <f>IF(D26&gt;32,"xxx",VLOOKUP(D26,Lookup!$A$2:$B$33,2))</f>
        <v>265</v>
      </c>
      <c r="J26">
        <f>E26+G26+I26</f>
        <v>265</v>
      </c>
    </row>
    <row r="27" spans="1:10">
      <c r="A27">
        <f t="shared" si="0"/>
        <v>25</v>
      </c>
      <c r="B27" t="s">
        <v>72</v>
      </c>
      <c r="C27" t="s">
        <v>73</v>
      </c>
      <c r="D27">
        <v>25</v>
      </c>
      <c r="E27">
        <f>IF(D27&gt;32,"xxx",VLOOKUP(D27,Lookup!$A$2:$B$33,2))</f>
        <v>50</v>
      </c>
      <c r="F27">
        <v>15</v>
      </c>
      <c r="G27">
        <f>IF(F27&gt;32,"xxx",VLOOKUP(F27,Lookup!$A$2:$B$33,2))</f>
        <v>130</v>
      </c>
      <c r="H27">
        <v>22</v>
      </c>
      <c r="I27">
        <f>IF(H27&gt;32,"xxx",VLOOKUP(H27,Lookup!$A$2:$B$33,2))</f>
        <v>70</v>
      </c>
      <c r="J27">
        <f>E27+G27+I27</f>
        <v>250</v>
      </c>
    </row>
    <row r="28" spans="1:10">
      <c r="A28">
        <f t="shared" si="0"/>
        <v>26</v>
      </c>
      <c r="B28" t="s">
        <v>42</v>
      </c>
      <c r="C28" t="s">
        <v>43</v>
      </c>
      <c r="F28">
        <v>9</v>
      </c>
      <c r="G28">
        <f>IF(F28&gt;32,"xxx",VLOOKUP(F28,Lookup!$A$2:$B$33,2))</f>
        <v>205</v>
      </c>
      <c r="J28">
        <f>E28+G28+I28</f>
        <v>205</v>
      </c>
    </row>
    <row r="29" spans="1:10">
      <c r="A29">
        <f t="shared" si="0"/>
        <v>27</v>
      </c>
      <c r="B29" t="s">
        <v>22</v>
      </c>
      <c r="C29" t="s">
        <v>23</v>
      </c>
      <c r="D29">
        <v>26</v>
      </c>
      <c r="E29">
        <f>IF(D29&gt;32,"xxx",VLOOKUP(D29,Lookup!$A$2:$B$33,2))</f>
        <v>45</v>
      </c>
      <c r="F29">
        <v>20</v>
      </c>
      <c r="G29">
        <f>IF(F29&gt;32,"xxx",VLOOKUP(F29,Lookup!$A$2:$B$33,2))</f>
        <v>80</v>
      </c>
      <c r="H29">
        <v>25</v>
      </c>
      <c r="I29">
        <f>IF(H29&gt;32,"xxx",VLOOKUP(H29,Lookup!$A$2:$B$33,2))</f>
        <v>50</v>
      </c>
      <c r="J29">
        <f>E29+G29+I29</f>
        <v>175</v>
      </c>
    </row>
    <row r="30" spans="1:10">
      <c r="A30">
        <f t="shared" si="0"/>
        <v>28</v>
      </c>
      <c r="B30" t="s">
        <v>2</v>
      </c>
      <c r="C30" t="s">
        <v>3</v>
      </c>
      <c r="D30">
        <v>23</v>
      </c>
      <c r="E30">
        <f>IF(D30&gt;32,"xxx",VLOOKUP(D30,Lookup!$A$2:$B$33,2))</f>
        <v>65</v>
      </c>
      <c r="F30">
        <v>29</v>
      </c>
      <c r="G30">
        <f>IF(F30&gt;32,"xxx",VLOOKUP(F30,Lookup!$A$2:$B$33,2))</f>
        <v>30</v>
      </c>
      <c r="H30">
        <v>26</v>
      </c>
      <c r="I30">
        <f>IF(H30&gt;32,"xxx",VLOOKUP(H30,Lookup!$A$2:$B$33,2))</f>
        <v>45</v>
      </c>
      <c r="J30">
        <f>E30+G30+I30</f>
        <v>140</v>
      </c>
    </row>
    <row r="31" spans="1:10">
      <c r="A31">
        <f t="shared" si="0"/>
        <v>29</v>
      </c>
      <c r="B31" t="s">
        <v>26</v>
      </c>
      <c r="C31" t="s">
        <v>27</v>
      </c>
      <c r="D31">
        <v>22</v>
      </c>
      <c r="E31">
        <f>IF(D31&gt;32,"xxx",VLOOKUP(D31,Lookup!$A$2:$B$33,2))</f>
        <v>70</v>
      </c>
      <c r="H31">
        <v>24</v>
      </c>
      <c r="I31">
        <f>IF(H31&gt;32,"xxx",VLOOKUP(H31,Lookup!$A$2:$B$33,2))</f>
        <v>60</v>
      </c>
      <c r="J31">
        <f>E31+G31+I31</f>
        <v>130</v>
      </c>
    </row>
    <row r="32" spans="1:10">
      <c r="A32">
        <f t="shared" si="0"/>
        <v>30</v>
      </c>
      <c r="B32" t="s">
        <v>16</v>
      </c>
      <c r="C32" t="s">
        <v>17</v>
      </c>
      <c r="D32">
        <v>17</v>
      </c>
      <c r="E32">
        <f>IF(D32&gt;32,"xxx",VLOOKUP(D32,Lookup!$A$2:$B$33,2))</f>
        <v>95</v>
      </c>
      <c r="J32">
        <f>E32+G32+I32</f>
        <v>95</v>
      </c>
    </row>
    <row r="33" spans="1:10">
      <c r="A33">
        <f t="shared" si="0"/>
        <v>31</v>
      </c>
      <c r="B33" t="s">
        <v>68</v>
      </c>
      <c r="C33" t="s">
        <v>69</v>
      </c>
      <c r="H33">
        <v>17</v>
      </c>
      <c r="I33">
        <f>IF(H33&gt;32,"xxx",VLOOKUP(H33,Lookup!$A$2:$B$33,2))</f>
        <v>95</v>
      </c>
      <c r="J33">
        <f>E33+G33+I33</f>
        <v>95</v>
      </c>
    </row>
    <row r="34" spans="1:10">
      <c r="A34">
        <f t="shared" si="0"/>
        <v>32</v>
      </c>
      <c r="B34" t="s">
        <v>28</v>
      </c>
      <c r="C34" t="s">
        <v>29</v>
      </c>
      <c r="F34">
        <v>26</v>
      </c>
      <c r="G34">
        <f>IF(F34&gt;32,"xxx",VLOOKUP(F34,Lookup!$A$2:$B$33,2))</f>
        <v>45</v>
      </c>
      <c r="J34">
        <f>E34+G34+I34</f>
        <v>45</v>
      </c>
    </row>
    <row r="35" spans="1:10">
      <c r="A35">
        <f t="shared" si="0"/>
        <v>33</v>
      </c>
      <c r="B35" t="s">
        <v>32</v>
      </c>
      <c r="C35" t="s">
        <v>33</v>
      </c>
      <c r="F35">
        <v>27</v>
      </c>
      <c r="G35">
        <f>IF(F35&gt;32,"xxx",VLOOKUP(F35,Lookup!$A$2:$B$33,2))</f>
        <v>40</v>
      </c>
      <c r="J35">
        <f>E35+G35+I35</f>
        <v>40</v>
      </c>
    </row>
    <row r="36" spans="1:10">
      <c r="A36">
        <f t="shared" si="0"/>
        <v>34</v>
      </c>
      <c r="B36" t="s">
        <v>74</v>
      </c>
      <c r="C36" t="s">
        <v>75</v>
      </c>
      <c r="H36">
        <v>27</v>
      </c>
      <c r="I36">
        <f>IF(H36&gt;32,"xxx",VLOOKUP(H36,Lookup!$A$2:$B$33,2))</f>
        <v>40</v>
      </c>
      <c r="J36">
        <f>E36+G36+I36</f>
        <v>40</v>
      </c>
    </row>
    <row r="37" spans="1:10">
      <c r="A37">
        <f t="shared" si="0"/>
        <v>35</v>
      </c>
      <c r="B37" t="s">
        <v>76</v>
      </c>
      <c r="C37" t="s">
        <v>77</v>
      </c>
      <c r="H37">
        <v>28</v>
      </c>
      <c r="I37">
        <f>IF(H37&gt;32,"xxx",VLOOKUP(H37,Lookup!$A$2:$B$33,2))</f>
        <v>35</v>
      </c>
      <c r="J37">
        <f>E37+G37+I37</f>
        <v>35</v>
      </c>
    </row>
  </sheetData>
  <sortState ref="B3:J41">
    <sortCondition descending="1" ref="J3:J4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4"/>
  <sheetViews>
    <sheetView topLeftCell="A9" workbookViewId="0">
      <selection sqref="A1:B1048576"/>
    </sheetView>
  </sheetViews>
  <sheetFormatPr defaultRowHeight="15"/>
  <sheetData>
    <row r="1" spans="1:2">
      <c r="A1" t="s">
        <v>80</v>
      </c>
      <c r="B1" t="s">
        <v>88</v>
      </c>
    </row>
    <row r="2" spans="1:2">
      <c r="A2" s="1">
        <v>1</v>
      </c>
      <c r="B2" s="1">
        <v>320</v>
      </c>
    </row>
    <row r="3" spans="1:2">
      <c r="A3" s="1">
        <v>2</v>
      </c>
      <c r="B3" s="1">
        <v>305</v>
      </c>
    </row>
    <row r="4" spans="1:2">
      <c r="A4" s="1">
        <v>3</v>
      </c>
      <c r="B4" s="1">
        <v>290</v>
      </c>
    </row>
    <row r="5" spans="1:2">
      <c r="A5" s="1">
        <v>4</v>
      </c>
      <c r="B5" s="1">
        <v>280</v>
      </c>
    </row>
    <row r="6" spans="1:2">
      <c r="A6" s="1">
        <v>5</v>
      </c>
      <c r="B6" s="1">
        <v>265</v>
      </c>
    </row>
    <row r="7" spans="1:2">
      <c r="A7" s="1">
        <v>6</v>
      </c>
      <c r="B7" s="1">
        <v>255</v>
      </c>
    </row>
    <row r="8" spans="1:2">
      <c r="A8" s="1">
        <v>7</v>
      </c>
      <c r="B8" s="1">
        <v>240</v>
      </c>
    </row>
    <row r="9" spans="1:2">
      <c r="A9" s="1">
        <v>8</v>
      </c>
      <c r="B9" s="1">
        <v>230</v>
      </c>
    </row>
    <row r="10" spans="1:2">
      <c r="A10" s="1">
        <v>9</v>
      </c>
      <c r="B10" s="1">
        <v>205</v>
      </c>
    </row>
    <row r="11" spans="1:2">
      <c r="A11" s="1">
        <v>10</v>
      </c>
      <c r="B11" s="1">
        <v>195</v>
      </c>
    </row>
    <row r="12" spans="1:2">
      <c r="A12" s="1">
        <v>11</v>
      </c>
      <c r="B12" s="1">
        <v>180</v>
      </c>
    </row>
    <row r="13" spans="1:2">
      <c r="A13" s="1">
        <v>12</v>
      </c>
      <c r="B13" s="1">
        <v>170</v>
      </c>
    </row>
    <row r="14" spans="1:2">
      <c r="A14" s="1">
        <v>13</v>
      </c>
      <c r="B14" s="1">
        <v>155</v>
      </c>
    </row>
    <row r="15" spans="1:2">
      <c r="A15" s="1">
        <v>14</v>
      </c>
      <c r="B15" s="1">
        <v>145</v>
      </c>
    </row>
    <row r="16" spans="1:2">
      <c r="A16" s="1">
        <v>15</v>
      </c>
      <c r="B16" s="1">
        <v>130</v>
      </c>
    </row>
    <row r="17" spans="1:2">
      <c r="A17" s="1">
        <v>16</v>
      </c>
      <c r="B17" s="1">
        <v>120</v>
      </c>
    </row>
    <row r="18" spans="1:2">
      <c r="A18" s="1">
        <v>17</v>
      </c>
      <c r="B18" s="1">
        <v>95</v>
      </c>
    </row>
    <row r="19" spans="1:2">
      <c r="A19" s="1">
        <v>18</v>
      </c>
      <c r="B19" s="1">
        <v>90</v>
      </c>
    </row>
    <row r="20" spans="1:2">
      <c r="A20" s="1">
        <v>19</v>
      </c>
      <c r="B20" s="1">
        <v>85</v>
      </c>
    </row>
    <row r="21" spans="1:2">
      <c r="A21" s="1">
        <v>20</v>
      </c>
      <c r="B21" s="1">
        <v>80</v>
      </c>
    </row>
    <row r="22" spans="1:2">
      <c r="A22" s="1">
        <v>21</v>
      </c>
      <c r="B22" s="1">
        <v>75</v>
      </c>
    </row>
    <row r="23" spans="1:2">
      <c r="A23" s="1">
        <v>22</v>
      </c>
      <c r="B23" s="1">
        <v>70</v>
      </c>
    </row>
    <row r="24" spans="1:2">
      <c r="A24" s="1">
        <v>23</v>
      </c>
      <c r="B24" s="1">
        <v>65</v>
      </c>
    </row>
    <row r="25" spans="1:2">
      <c r="A25" s="1">
        <v>24</v>
      </c>
      <c r="B25" s="1">
        <v>60</v>
      </c>
    </row>
    <row r="26" spans="1:2">
      <c r="A26" s="1">
        <v>25</v>
      </c>
      <c r="B26" s="1">
        <f>B25-10</f>
        <v>50</v>
      </c>
    </row>
    <row r="27" spans="1:2">
      <c r="A27" s="1">
        <v>26</v>
      </c>
      <c r="B27" s="1">
        <f>B26-5</f>
        <v>45</v>
      </c>
    </row>
    <row r="28" spans="1:2">
      <c r="A28" s="1">
        <v>27</v>
      </c>
      <c r="B28" s="1">
        <f t="shared" ref="B28:B33" si="0">B27-5</f>
        <v>40</v>
      </c>
    </row>
    <row r="29" spans="1:2">
      <c r="A29" s="1">
        <f>A28+1</f>
        <v>28</v>
      </c>
      <c r="B29" s="1">
        <f t="shared" si="0"/>
        <v>35</v>
      </c>
    </row>
    <row r="30" spans="1:2">
      <c r="A30" s="1">
        <f t="shared" ref="A30:A33" si="1">A29+1</f>
        <v>29</v>
      </c>
      <c r="B30" s="1">
        <f t="shared" si="0"/>
        <v>30</v>
      </c>
    </row>
    <row r="31" spans="1:2">
      <c r="A31" s="1">
        <f t="shared" si="1"/>
        <v>30</v>
      </c>
      <c r="B31" s="1">
        <f t="shared" si="0"/>
        <v>25</v>
      </c>
    </row>
    <row r="32" spans="1:2">
      <c r="A32" s="1">
        <f t="shared" si="1"/>
        <v>31</v>
      </c>
      <c r="B32" s="1">
        <f t="shared" si="0"/>
        <v>20</v>
      </c>
    </row>
    <row r="33" spans="1:2">
      <c r="A33" s="1">
        <f t="shared" si="1"/>
        <v>32</v>
      </c>
      <c r="B33" s="1">
        <f t="shared" si="0"/>
        <v>15</v>
      </c>
    </row>
    <row r="34" spans="1:2">
      <c r="A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opLeftCell="A17" workbookViewId="0">
      <selection activeCell="B36" sqref="B36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  <col min="5" max="5" width="6.5703125" bestFit="1" customWidth="1"/>
  </cols>
  <sheetData>
    <row r="1" spans="1:5">
      <c r="A1" t="s">
        <v>80</v>
      </c>
      <c r="B1" t="s">
        <v>0</v>
      </c>
      <c r="C1" t="s">
        <v>1</v>
      </c>
      <c r="D1" t="s">
        <v>84</v>
      </c>
    </row>
    <row r="2" spans="1:5">
      <c r="D2" t="s">
        <v>80</v>
      </c>
      <c r="E2" t="s">
        <v>88</v>
      </c>
    </row>
    <row r="3" spans="1:5">
      <c r="A3">
        <f>D3</f>
        <v>1</v>
      </c>
      <c r="B3" t="s">
        <v>56</v>
      </c>
      <c r="C3" t="s">
        <v>57</v>
      </c>
      <c r="D3">
        <v>1</v>
      </c>
      <c r="E3">
        <f>IF(D3&gt;32,"xxx",VLOOKUP(D3,Lookup!$A$2:$B$33,2))</f>
        <v>320</v>
      </c>
    </row>
    <row r="4" spans="1:5">
      <c r="A4">
        <f t="shared" ref="A4:A30" si="0">D4</f>
        <v>2</v>
      </c>
      <c r="B4" t="s">
        <v>48</v>
      </c>
      <c r="C4" t="s">
        <v>49</v>
      </c>
      <c r="D4">
        <v>2</v>
      </c>
      <c r="E4">
        <f>IF(D4&gt;32,"xxx",VLOOKUP(D4,Lookup!$A$2:$B$33,2))</f>
        <v>305</v>
      </c>
    </row>
    <row r="5" spans="1:5">
      <c r="A5">
        <f t="shared" si="0"/>
        <v>3</v>
      </c>
      <c r="B5" t="s">
        <v>44</v>
      </c>
      <c r="C5" t="s">
        <v>45</v>
      </c>
      <c r="D5">
        <v>3</v>
      </c>
      <c r="E5">
        <f>IF(D5&gt;32,"xxx",VLOOKUP(D5,Lookup!$A$2:$B$33,2))</f>
        <v>290</v>
      </c>
    </row>
    <row r="6" spans="1:5">
      <c r="A6">
        <f t="shared" si="0"/>
        <v>4</v>
      </c>
      <c r="B6" t="s">
        <v>66</v>
      </c>
      <c r="C6" t="s">
        <v>67</v>
      </c>
      <c r="D6">
        <v>4</v>
      </c>
      <c r="E6">
        <f>IF(D6&gt;32,"xxx",VLOOKUP(D6,Lookup!$A$2:$B$33,2))</f>
        <v>280</v>
      </c>
    </row>
    <row r="7" spans="1:5">
      <c r="A7">
        <f t="shared" si="0"/>
        <v>5</v>
      </c>
      <c r="B7" t="s">
        <v>52</v>
      </c>
      <c r="C7" t="s">
        <v>53</v>
      </c>
      <c r="D7">
        <v>5</v>
      </c>
      <c r="E7">
        <f>IF(D7&gt;32,"xxx",VLOOKUP(D7,Lookup!$A$2:$B$33,2))</f>
        <v>265</v>
      </c>
    </row>
    <row r="8" spans="1:5">
      <c r="A8">
        <f t="shared" si="0"/>
        <v>6</v>
      </c>
      <c r="B8" t="s">
        <v>36</v>
      </c>
      <c r="C8" t="s">
        <v>37</v>
      </c>
      <c r="D8">
        <v>6</v>
      </c>
      <c r="E8">
        <f>IF(D8&gt;32,"xxx",VLOOKUP(D8,Lookup!$A$2:$B$33,2))</f>
        <v>255</v>
      </c>
    </row>
    <row r="9" spans="1:5">
      <c r="A9">
        <f t="shared" si="0"/>
        <v>7</v>
      </c>
      <c r="B9" t="s">
        <v>70</v>
      </c>
      <c r="C9" t="s">
        <v>71</v>
      </c>
      <c r="D9">
        <v>7</v>
      </c>
      <c r="E9">
        <f>IF(D9&gt;32,"xxx",VLOOKUP(D9,Lookup!$A$2:$B$33,2))</f>
        <v>240</v>
      </c>
    </row>
    <row r="10" spans="1:5">
      <c r="A10">
        <f t="shared" si="0"/>
        <v>8</v>
      </c>
      <c r="B10" t="s">
        <v>64</v>
      </c>
      <c r="C10" t="s">
        <v>65</v>
      </c>
      <c r="D10">
        <v>8</v>
      </c>
      <c r="E10">
        <f>IF(D10&gt;32,"xxx",VLOOKUP(D10,Lookup!$A$2:$B$33,2))</f>
        <v>230</v>
      </c>
    </row>
    <row r="11" spans="1:5">
      <c r="A11">
        <f t="shared" si="0"/>
        <v>9</v>
      </c>
      <c r="B11" t="s">
        <v>10</v>
      </c>
      <c r="C11" t="s">
        <v>11</v>
      </c>
      <c r="D11">
        <v>9</v>
      </c>
      <c r="E11">
        <f>IF(D11&gt;32,"xxx",VLOOKUP(D11,Lookup!$A$2:$B$33,2))</f>
        <v>205</v>
      </c>
    </row>
    <row r="12" spans="1:5">
      <c r="A12">
        <f t="shared" si="0"/>
        <v>10</v>
      </c>
      <c r="B12" t="s">
        <v>20</v>
      </c>
      <c r="C12" t="s">
        <v>21</v>
      </c>
      <c r="D12">
        <v>10</v>
      </c>
      <c r="E12">
        <f>IF(D12&gt;32,"xxx",VLOOKUP(D12,Lookup!$A$2:$B$33,2))</f>
        <v>195</v>
      </c>
    </row>
    <row r="13" spans="1:5">
      <c r="A13">
        <f t="shared" si="0"/>
        <v>11</v>
      </c>
      <c r="B13" t="s">
        <v>4</v>
      </c>
      <c r="C13" t="s">
        <v>5</v>
      </c>
      <c r="D13">
        <v>11</v>
      </c>
      <c r="E13">
        <f>IF(D13&gt;32,"xxx",VLOOKUP(D13,Lookup!$A$2:$B$33,2))</f>
        <v>180</v>
      </c>
    </row>
    <row r="14" spans="1:5">
      <c r="A14">
        <f t="shared" si="0"/>
        <v>12</v>
      </c>
      <c r="B14" t="s">
        <v>34</v>
      </c>
      <c r="C14" t="s">
        <v>35</v>
      </c>
      <c r="D14">
        <v>12</v>
      </c>
      <c r="E14">
        <f>IF(D14&gt;32,"xxx",VLOOKUP(D14,Lookup!$A$2:$B$33,2))</f>
        <v>170</v>
      </c>
    </row>
    <row r="15" spans="1:5">
      <c r="A15">
        <f t="shared" si="0"/>
        <v>13</v>
      </c>
      <c r="B15" t="s">
        <v>50</v>
      </c>
      <c r="C15" t="s">
        <v>51</v>
      </c>
      <c r="D15">
        <v>13</v>
      </c>
      <c r="E15">
        <f>IF(D15&gt;32,"xxx",VLOOKUP(D15,Lookup!$A$2:$B$33,2))</f>
        <v>155</v>
      </c>
    </row>
    <row r="16" spans="1:5">
      <c r="A16">
        <f t="shared" si="0"/>
        <v>14</v>
      </c>
      <c r="B16" t="s">
        <v>14</v>
      </c>
      <c r="C16" t="s">
        <v>15</v>
      </c>
      <c r="D16">
        <v>14</v>
      </c>
      <c r="E16">
        <f>IF(D16&gt;32,"xxx",VLOOKUP(D16,Lookup!$A$2:$B$33,2))</f>
        <v>145</v>
      </c>
    </row>
    <row r="17" spans="1:5">
      <c r="A17">
        <f t="shared" si="0"/>
        <v>15</v>
      </c>
      <c r="B17" t="s">
        <v>38</v>
      </c>
      <c r="C17" t="s">
        <v>39</v>
      </c>
      <c r="D17">
        <v>15</v>
      </c>
      <c r="E17">
        <f>IF(D17&gt;32,"xxx",VLOOKUP(D17,Lookup!$A$2:$B$33,2))</f>
        <v>130</v>
      </c>
    </row>
    <row r="18" spans="1:5">
      <c r="A18">
        <f t="shared" si="0"/>
        <v>16</v>
      </c>
      <c r="B18" t="s">
        <v>62</v>
      </c>
      <c r="C18" t="s">
        <v>63</v>
      </c>
      <c r="D18">
        <v>16</v>
      </c>
      <c r="E18">
        <f>IF(D18&gt;32,"xxx",VLOOKUP(D18,Lookup!$A$2:$B$33,2))</f>
        <v>120</v>
      </c>
    </row>
    <row r="19" spans="1:5">
      <c r="A19">
        <f t="shared" si="0"/>
        <v>17</v>
      </c>
      <c r="B19" t="s">
        <v>16</v>
      </c>
      <c r="C19" t="s">
        <v>17</v>
      </c>
      <c r="D19">
        <v>17</v>
      </c>
      <c r="E19">
        <f>IF(D19&gt;32,"xxx",VLOOKUP(D19,Lookup!$A$2:$B$33,2))</f>
        <v>95</v>
      </c>
    </row>
    <row r="20" spans="1:5">
      <c r="A20">
        <f t="shared" si="0"/>
        <v>18</v>
      </c>
      <c r="B20" t="s">
        <v>58</v>
      </c>
      <c r="C20" t="s">
        <v>59</v>
      </c>
      <c r="D20">
        <v>18</v>
      </c>
      <c r="E20">
        <f>IF(D20&gt;32,"xxx",VLOOKUP(D20,Lookup!$A$2:$B$33,2))</f>
        <v>90</v>
      </c>
    </row>
    <row r="21" spans="1:5">
      <c r="A21">
        <f t="shared" si="0"/>
        <v>19</v>
      </c>
      <c r="B21" t="s">
        <v>60</v>
      </c>
      <c r="C21" t="s">
        <v>61</v>
      </c>
      <c r="D21">
        <v>19</v>
      </c>
      <c r="E21">
        <f>IF(D21&gt;32,"xxx",VLOOKUP(D21,Lookup!$A$2:$B$33,2))</f>
        <v>85</v>
      </c>
    </row>
    <row r="22" spans="1:5">
      <c r="A22">
        <f t="shared" si="0"/>
        <v>20</v>
      </c>
      <c r="B22" t="s">
        <v>30</v>
      </c>
      <c r="C22" t="s">
        <v>31</v>
      </c>
      <c r="D22">
        <v>20</v>
      </c>
      <c r="E22">
        <f>IF(D22&gt;32,"xxx",VLOOKUP(D22,Lookup!$A$2:$B$33,2))</f>
        <v>80</v>
      </c>
    </row>
    <row r="23" spans="1:5">
      <c r="A23">
        <f t="shared" si="0"/>
        <v>21</v>
      </c>
      <c r="B23" t="s">
        <v>12</v>
      </c>
      <c r="C23" t="s">
        <v>13</v>
      </c>
      <c r="D23">
        <v>21</v>
      </c>
      <c r="E23">
        <f>IF(D23&gt;32,"xxx",VLOOKUP(D23,Lookup!$A$2:$B$33,2))</f>
        <v>75</v>
      </c>
    </row>
    <row r="24" spans="1:5">
      <c r="A24">
        <f t="shared" si="0"/>
        <v>22</v>
      </c>
      <c r="B24" t="s">
        <v>26</v>
      </c>
      <c r="C24" t="s">
        <v>27</v>
      </c>
      <c r="D24">
        <v>22</v>
      </c>
      <c r="E24">
        <f>IF(D24&gt;32,"xxx",VLOOKUP(D24,Lookup!$A$2:$B$33,2))</f>
        <v>70</v>
      </c>
    </row>
    <row r="25" spans="1:5">
      <c r="A25">
        <f t="shared" si="0"/>
        <v>23</v>
      </c>
      <c r="B25" t="s">
        <v>2</v>
      </c>
      <c r="C25" t="s">
        <v>3</v>
      </c>
      <c r="D25">
        <v>23</v>
      </c>
      <c r="E25">
        <f>IF(D25&gt;32,"xxx",VLOOKUP(D25,Lookup!$A$2:$B$33,2))</f>
        <v>65</v>
      </c>
    </row>
    <row r="26" spans="1:5">
      <c r="A26">
        <f t="shared" si="0"/>
        <v>24</v>
      </c>
      <c r="B26" t="s">
        <v>46</v>
      </c>
      <c r="C26" t="s">
        <v>47</v>
      </c>
      <c r="D26">
        <v>24</v>
      </c>
      <c r="E26">
        <f>IF(D26&gt;32,"xxx",VLOOKUP(D26,Lookup!$A$2:$B$33,2))</f>
        <v>60</v>
      </c>
    </row>
    <row r="27" spans="1:5">
      <c r="A27">
        <f t="shared" si="0"/>
        <v>25</v>
      </c>
      <c r="B27" t="s">
        <v>72</v>
      </c>
      <c r="C27" t="s">
        <v>73</v>
      </c>
      <c r="D27">
        <v>25</v>
      </c>
      <c r="E27">
        <f>IF(D27&gt;32,"xxx",VLOOKUP(D27,Lookup!$A$2:$B$33,2))</f>
        <v>50</v>
      </c>
    </row>
    <row r="28" spans="1:5">
      <c r="A28">
        <f t="shared" si="0"/>
        <v>26</v>
      </c>
      <c r="B28" t="s">
        <v>22</v>
      </c>
      <c r="C28" t="s">
        <v>23</v>
      </c>
      <c r="D28">
        <v>26</v>
      </c>
      <c r="E28">
        <f>IF(D28&gt;32,"xxx",VLOOKUP(D28,Lookup!$A$2:$B$33,2))</f>
        <v>45</v>
      </c>
    </row>
    <row r="29" spans="1:5">
      <c r="A29">
        <f t="shared" si="0"/>
        <v>27</v>
      </c>
      <c r="B29" t="s">
        <v>78</v>
      </c>
      <c r="C29" t="s">
        <v>79</v>
      </c>
      <c r="D29">
        <v>27</v>
      </c>
      <c r="E29">
        <f>IF(D29&gt;32,"xxx",VLOOKUP(D29,Lookup!$A$2:$B$33,2))</f>
        <v>40</v>
      </c>
    </row>
    <row r="30" spans="1:5">
      <c r="A30">
        <f t="shared" si="0"/>
        <v>28</v>
      </c>
      <c r="B30" t="s">
        <v>8</v>
      </c>
      <c r="C30" t="s">
        <v>9</v>
      </c>
      <c r="D30">
        <v>28</v>
      </c>
      <c r="E30">
        <f>IF(D30&gt;32,"xxx",VLOOKUP(D30,Lookup!$A$2:$B$33,2))</f>
        <v>35</v>
      </c>
    </row>
  </sheetData>
  <sortState ref="B3:E41">
    <sortCondition descending="1" ref="E3:E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C23" sqref="C23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  <col min="5" max="5" width="6.5703125" bestFit="1" customWidth="1"/>
  </cols>
  <sheetData>
    <row r="1" spans="1:5">
      <c r="A1" t="s">
        <v>80</v>
      </c>
      <c r="B1" t="s">
        <v>0</v>
      </c>
      <c r="C1" t="s">
        <v>1</v>
      </c>
      <c r="D1" t="s">
        <v>86</v>
      </c>
    </row>
    <row r="2" spans="1:5">
      <c r="D2" t="s">
        <v>80</v>
      </c>
      <c r="E2" t="s">
        <v>88</v>
      </c>
    </row>
    <row r="3" spans="1:5">
      <c r="A3">
        <f>D3</f>
        <v>1</v>
      </c>
      <c r="B3" t="s">
        <v>56</v>
      </c>
      <c r="C3" t="s">
        <v>57</v>
      </c>
      <c r="D3">
        <v>1</v>
      </c>
      <c r="E3">
        <f>IF(D3&gt;32,"xxx",VLOOKUP(D3,Lookup!$A$2:$B$33,2))</f>
        <v>320</v>
      </c>
    </row>
    <row r="4" spans="1:5">
      <c r="A4">
        <f t="shared" ref="A4:A31" si="0">D4</f>
        <v>2</v>
      </c>
      <c r="B4" t="s">
        <v>58</v>
      </c>
      <c r="C4" t="s">
        <v>59</v>
      </c>
      <c r="D4">
        <v>2</v>
      </c>
      <c r="E4">
        <f>IF(D4&gt;32,"xxx",VLOOKUP(D4,Lookup!$A$2:$B$33,2))</f>
        <v>305</v>
      </c>
    </row>
    <row r="5" spans="1:5">
      <c r="A5">
        <f t="shared" si="0"/>
        <v>3</v>
      </c>
      <c r="B5" t="s">
        <v>12</v>
      </c>
      <c r="C5" t="s">
        <v>13</v>
      </c>
      <c r="D5">
        <v>3</v>
      </c>
      <c r="E5">
        <f>IF(D5&gt;32,"xxx",VLOOKUP(D5,Lookup!$A$2:$B$33,2))</f>
        <v>290</v>
      </c>
    </row>
    <row r="6" spans="1:5">
      <c r="A6">
        <f t="shared" si="0"/>
        <v>4</v>
      </c>
      <c r="B6" t="s">
        <v>30</v>
      </c>
      <c r="C6" t="s">
        <v>31</v>
      </c>
      <c r="D6">
        <v>4</v>
      </c>
      <c r="E6">
        <f>IF(D6&gt;32,"xxx",VLOOKUP(D6,Lookup!$A$2:$B$33,2))</f>
        <v>280</v>
      </c>
    </row>
    <row r="7" spans="1:5">
      <c r="A7">
        <f t="shared" si="0"/>
        <v>5</v>
      </c>
      <c r="B7" t="s">
        <v>60</v>
      </c>
      <c r="C7" t="s">
        <v>61</v>
      </c>
      <c r="D7">
        <v>5</v>
      </c>
      <c r="E7">
        <f>IF(D7&gt;32,"xxx",VLOOKUP(D7,Lookup!$A$2:$B$33,2))</f>
        <v>265</v>
      </c>
    </row>
    <row r="8" spans="1:5">
      <c r="A8">
        <f t="shared" si="0"/>
        <v>6</v>
      </c>
      <c r="B8" t="s">
        <v>4</v>
      </c>
      <c r="C8" t="s">
        <v>5</v>
      </c>
      <c r="D8">
        <v>6</v>
      </c>
      <c r="E8">
        <f>IF(D8&gt;32,"xxx",VLOOKUP(D8,Lookup!$A$2:$B$33,2))</f>
        <v>255</v>
      </c>
    </row>
    <row r="9" spans="1:5">
      <c r="A9">
        <f t="shared" si="0"/>
        <v>7</v>
      </c>
      <c r="B9" t="s">
        <v>78</v>
      </c>
      <c r="C9" t="s">
        <v>79</v>
      </c>
      <c r="D9">
        <v>7</v>
      </c>
      <c r="E9">
        <f>IF(D9&gt;32,"xxx",VLOOKUP(D9,Lookup!$A$2:$B$33,2))</f>
        <v>240</v>
      </c>
    </row>
    <row r="10" spans="1:5">
      <c r="A10">
        <f t="shared" si="0"/>
        <v>8</v>
      </c>
      <c r="B10" t="s">
        <v>36</v>
      </c>
      <c r="C10" t="s">
        <v>37</v>
      </c>
      <c r="D10">
        <v>8</v>
      </c>
      <c r="E10">
        <f>IF(D10&gt;32,"xxx",VLOOKUP(D10,Lookup!$A$2:$B$33,2))</f>
        <v>230</v>
      </c>
    </row>
    <row r="11" spans="1:5">
      <c r="A11">
        <f t="shared" si="0"/>
        <v>9</v>
      </c>
      <c r="B11" t="s">
        <v>42</v>
      </c>
      <c r="C11" t="s">
        <v>43</v>
      </c>
      <c r="D11">
        <v>9</v>
      </c>
      <c r="E11">
        <f>IF(D11&gt;32,"xxx",VLOOKUP(D11,Lookup!$A$2:$B$33,2))</f>
        <v>205</v>
      </c>
    </row>
    <row r="12" spans="1:5">
      <c r="A12">
        <f t="shared" si="0"/>
        <v>10</v>
      </c>
      <c r="B12" t="s">
        <v>48</v>
      </c>
      <c r="C12" t="s">
        <v>49</v>
      </c>
      <c r="D12">
        <v>10</v>
      </c>
      <c r="E12">
        <f>IF(D12&gt;32,"xxx",VLOOKUP(D12,Lookup!$A$2:$B$33,2))</f>
        <v>195</v>
      </c>
    </row>
    <row r="13" spans="1:5">
      <c r="A13">
        <f t="shared" si="0"/>
        <v>11</v>
      </c>
      <c r="B13" t="s">
        <v>34</v>
      </c>
      <c r="C13" t="s">
        <v>35</v>
      </c>
      <c r="D13">
        <v>11</v>
      </c>
      <c r="E13">
        <f>IF(D13&gt;32,"xxx",VLOOKUP(D13,Lookup!$A$2:$B$33,2))</f>
        <v>180</v>
      </c>
    </row>
    <row r="14" spans="1:5">
      <c r="A14">
        <f t="shared" si="0"/>
        <v>12</v>
      </c>
      <c r="B14" t="s">
        <v>64</v>
      </c>
      <c r="C14" t="s">
        <v>65</v>
      </c>
      <c r="D14">
        <v>12</v>
      </c>
      <c r="E14">
        <f>IF(D14&gt;32,"xxx",VLOOKUP(D14,Lookup!$A$2:$B$33,2))</f>
        <v>170</v>
      </c>
    </row>
    <row r="15" spans="1:5">
      <c r="A15">
        <f t="shared" si="0"/>
        <v>13</v>
      </c>
      <c r="B15" t="s">
        <v>66</v>
      </c>
      <c r="C15" t="s">
        <v>67</v>
      </c>
      <c r="D15">
        <v>13</v>
      </c>
      <c r="E15">
        <f>IF(D15&gt;32,"xxx",VLOOKUP(D15,Lookup!$A$2:$B$33,2))</f>
        <v>155</v>
      </c>
    </row>
    <row r="16" spans="1:5">
      <c r="A16">
        <f t="shared" si="0"/>
        <v>14</v>
      </c>
      <c r="B16" t="s">
        <v>14</v>
      </c>
      <c r="C16" t="s">
        <v>15</v>
      </c>
      <c r="D16">
        <v>14</v>
      </c>
      <c r="E16">
        <f>IF(D16&gt;32,"xxx",VLOOKUP(D16,Lookup!$A$2:$B$33,2))</f>
        <v>145</v>
      </c>
    </row>
    <row r="17" spans="1:5">
      <c r="A17">
        <f t="shared" si="0"/>
        <v>15</v>
      </c>
      <c r="B17" t="s">
        <v>72</v>
      </c>
      <c r="C17" t="s">
        <v>73</v>
      </c>
      <c r="D17">
        <v>15</v>
      </c>
      <c r="E17">
        <f>IF(D17&gt;32,"xxx",VLOOKUP(D17,Lookup!$A$2:$B$33,2))</f>
        <v>130</v>
      </c>
    </row>
    <row r="18" spans="1:5">
      <c r="A18">
        <f t="shared" si="0"/>
        <v>16</v>
      </c>
      <c r="B18" t="s">
        <v>44</v>
      </c>
      <c r="C18" t="s">
        <v>45</v>
      </c>
      <c r="D18">
        <v>16</v>
      </c>
      <c r="E18">
        <f>IF(D18&gt;32,"xxx",VLOOKUP(D18,Lookup!$A$2:$B$33,2))</f>
        <v>120</v>
      </c>
    </row>
    <row r="19" spans="1:5">
      <c r="A19">
        <f t="shared" si="0"/>
        <v>17</v>
      </c>
      <c r="B19" t="s">
        <v>6</v>
      </c>
      <c r="C19" t="s">
        <v>7</v>
      </c>
      <c r="D19">
        <v>17</v>
      </c>
      <c r="E19">
        <f>IF(D19&gt;32,"xxx",VLOOKUP(D19,Lookup!$A$2:$B$33,2))</f>
        <v>95</v>
      </c>
    </row>
    <row r="20" spans="1:5">
      <c r="A20">
        <f t="shared" si="0"/>
        <v>18</v>
      </c>
      <c r="B20" t="s">
        <v>10</v>
      </c>
      <c r="C20" t="s">
        <v>11</v>
      </c>
      <c r="D20">
        <v>18</v>
      </c>
      <c r="E20">
        <f>IF(D20&gt;32,"xxx",VLOOKUP(D20,Lookup!$A$2:$B$33,2))</f>
        <v>90</v>
      </c>
    </row>
    <row r="21" spans="1:5">
      <c r="A21">
        <f t="shared" si="0"/>
        <v>19</v>
      </c>
      <c r="B21" t="s">
        <v>46</v>
      </c>
      <c r="C21" t="s">
        <v>47</v>
      </c>
      <c r="D21">
        <v>19</v>
      </c>
      <c r="E21">
        <f>IF(D21&gt;32,"xxx",VLOOKUP(D21,Lookup!$A$2:$B$33,2))</f>
        <v>85</v>
      </c>
    </row>
    <row r="22" spans="1:5">
      <c r="A22">
        <f t="shared" si="0"/>
        <v>20</v>
      </c>
      <c r="B22" t="s">
        <v>22</v>
      </c>
      <c r="C22" t="s">
        <v>23</v>
      </c>
      <c r="D22">
        <v>20</v>
      </c>
      <c r="E22">
        <f>IF(D22&gt;32,"xxx",VLOOKUP(D22,Lookup!$A$2:$B$33,2))</f>
        <v>80</v>
      </c>
    </row>
    <row r="23" spans="1:5">
      <c r="A23">
        <f t="shared" si="0"/>
        <v>21</v>
      </c>
      <c r="B23" t="s">
        <v>38</v>
      </c>
      <c r="C23" t="s">
        <v>39</v>
      </c>
      <c r="D23">
        <v>21</v>
      </c>
      <c r="E23">
        <f>IF(D23&gt;32,"xxx",VLOOKUP(D23,Lookup!$A$2:$B$33,2))</f>
        <v>75</v>
      </c>
    </row>
    <row r="24" spans="1:5">
      <c r="A24">
        <f t="shared" si="0"/>
        <v>22</v>
      </c>
      <c r="B24" t="s">
        <v>70</v>
      </c>
      <c r="C24" t="s">
        <v>71</v>
      </c>
      <c r="D24">
        <v>22</v>
      </c>
      <c r="E24">
        <f>IF(D24&gt;32,"xxx",VLOOKUP(D24,Lookup!$A$2:$B$33,2))</f>
        <v>70</v>
      </c>
    </row>
    <row r="25" spans="1:5">
      <c r="A25">
        <f t="shared" si="0"/>
        <v>23</v>
      </c>
      <c r="B25" t="s">
        <v>8</v>
      </c>
      <c r="C25" t="s">
        <v>9</v>
      </c>
      <c r="D25">
        <v>23</v>
      </c>
      <c r="E25">
        <f>IF(D25&gt;32,"xxx",VLOOKUP(D25,Lookup!$A$2:$B$33,2))</f>
        <v>65</v>
      </c>
    </row>
    <row r="26" spans="1:5">
      <c r="A26">
        <f t="shared" si="0"/>
        <v>24</v>
      </c>
      <c r="B26" t="s">
        <v>20</v>
      </c>
      <c r="C26" t="s">
        <v>21</v>
      </c>
      <c r="D26">
        <v>24</v>
      </c>
      <c r="E26">
        <f>IF(D26&gt;32,"xxx",VLOOKUP(D26,Lookup!$A$2:$B$33,2))</f>
        <v>60</v>
      </c>
    </row>
    <row r="27" spans="1:5">
      <c r="A27">
        <f t="shared" si="0"/>
        <v>25</v>
      </c>
      <c r="B27" t="s">
        <v>50</v>
      </c>
      <c r="C27" t="s">
        <v>51</v>
      </c>
      <c r="D27">
        <v>25</v>
      </c>
      <c r="E27">
        <f>IF(D27&gt;32,"xxx",VLOOKUP(D27,Lookup!$A$2:$B$33,2))</f>
        <v>50</v>
      </c>
    </row>
    <row r="28" spans="1:5">
      <c r="A28">
        <f t="shared" si="0"/>
        <v>26</v>
      </c>
      <c r="B28" t="s">
        <v>28</v>
      </c>
      <c r="C28" t="s">
        <v>29</v>
      </c>
      <c r="D28">
        <v>26</v>
      </c>
      <c r="E28">
        <f>IF(D28&gt;32,"xxx",VLOOKUP(D28,Lookup!$A$2:$B$33,2))</f>
        <v>45</v>
      </c>
    </row>
    <row r="29" spans="1:5">
      <c r="A29">
        <f t="shared" si="0"/>
        <v>27</v>
      </c>
      <c r="B29" t="s">
        <v>32</v>
      </c>
      <c r="C29" t="s">
        <v>33</v>
      </c>
      <c r="D29">
        <v>27</v>
      </c>
      <c r="E29">
        <f>IF(D29&gt;32,"xxx",VLOOKUP(D29,Lookup!$A$2:$B$33,2))</f>
        <v>40</v>
      </c>
    </row>
    <row r="30" spans="1:5">
      <c r="A30">
        <f t="shared" si="0"/>
        <v>28</v>
      </c>
      <c r="B30" t="s">
        <v>62</v>
      </c>
      <c r="C30" t="s">
        <v>63</v>
      </c>
      <c r="D30">
        <v>28</v>
      </c>
      <c r="E30">
        <f>IF(D30&gt;32,"xxx",VLOOKUP(D30,Lookup!$A$2:$B$33,2))</f>
        <v>35</v>
      </c>
    </row>
    <row r="31" spans="1:5">
      <c r="A31">
        <f t="shared" si="0"/>
        <v>29</v>
      </c>
      <c r="B31" t="s">
        <v>2</v>
      </c>
      <c r="C31" t="s">
        <v>3</v>
      </c>
      <c r="D31">
        <v>29</v>
      </c>
      <c r="E31">
        <f>IF(D31&gt;32,"xxx",VLOOKUP(D31,Lookup!$A$2:$B$33,2))</f>
        <v>30</v>
      </c>
    </row>
  </sheetData>
  <sortState ref="B3:E41">
    <sortCondition descending="1" ref="E3:E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opLeftCell="A17" workbookViewId="0">
      <selection activeCell="C33" sqref="C33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</cols>
  <sheetData>
    <row r="1" spans="1:5">
      <c r="A1" t="s">
        <v>80</v>
      </c>
      <c r="B1" t="s">
        <v>0</v>
      </c>
      <c r="C1" t="s">
        <v>1</v>
      </c>
      <c r="D1" t="s">
        <v>85</v>
      </c>
    </row>
    <row r="2" spans="1:5">
      <c r="D2" t="s">
        <v>80</v>
      </c>
      <c r="E2" t="s">
        <v>88</v>
      </c>
    </row>
    <row r="3" spans="1:5">
      <c r="A3">
        <f>D3</f>
        <v>1</v>
      </c>
      <c r="B3" t="s">
        <v>44</v>
      </c>
      <c r="C3" t="s">
        <v>45</v>
      </c>
      <c r="D3">
        <v>1</v>
      </c>
      <c r="E3">
        <f>IF(D3&gt;32,"xxx",VLOOKUP(D3,Lookup!$A$2:$B$33,2))</f>
        <v>320</v>
      </c>
    </row>
    <row r="4" spans="1:5">
      <c r="A4">
        <f t="shared" ref="A4:A29" si="0">D4</f>
        <v>2</v>
      </c>
      <c r="B4" t="s">
        <v>48</v>
      </c>
      <c r="C4" t="s">
        <v>49</v>
      </c>
      <c r="D4">
        <v>2</v>
      </c>
      <c r="E4">
        <f>IF(D4&gt;32,"xxx",VLOOKUP(D4,Lookup!$A$2:$B$33,2))</f>
        <v>305</v>
      </c>
    </row>
    <row r="5" spans="1:5">
      <c r="A5">
        <f t="shared" si="0"/>
        <v>3</v>
      </c>
      <c r="B5" t="s">
        <v>66</v>
      </c>
      <c r="C5" t="s">
        <v>67</v>
      </c>
      <c r="D5">
        <v>3</v>
      </c>
      <c r="E5">
        <f>IF(D5&gt;32,"xxx",VLOOKUP(D5,Lookup!$A$2:$B$33,2))</f>
        <v>290</v>
      </c>
    </row>
    <row r="6" spans="1:5">
      <c r="A6">
        <f t="shared" si="0"/>
        <v>4</v>
      </c>
      <c r="B6" t="s">
        <v>36</v>
      </c>
      <c r="C6" t="s">
        <v>37</v>
      </c>
      <c r="D6">
        <v>4</v>
      </c>
      <c r="E6">
        <f>IF(D6&gt;32,"xxx",VLOOKUP(D6,Lookup!$A$2:$B$33,2))</f>
        <v>280</v>
      </c>
    </row>
    <row r="7" spans="1:5">
      <c r="A7">
        <f t="shared" si="0"/>
        <v>5</v>
      </c>
      <c r="B7" t="s">
        <v>4</v>
      </c>
      <c r="C7" t="s">
        <v>5</v>
      </c>
      <c r="D7">
        <v>5</v>
      </c>
      <c r="E7">
        <f>IF(D7&gt;32,"xxx",VLOOKUP(D7,Lookup!$A$2:$B$33,2))</f>
        <v>265</v>
      </c>
    </row>
    <row r="8" spans="1:5">
      <c r="A8">
        <f t="shared" si="0"/>
        <v>6</v>
      </c>
      <c r="B8" t="s">
        <v>70</v>
      </c>
      <c r="C8" t="s">
        <v>71</v>
      </c>
      <c r="D8">
        <v>6</v>
      </c>
      <c r="E8">
        <f>IF(D8&gt;32,"xxx",VLOOKUP(D8,Lookup!$A$2:$B$33,2))</f>
        <v>255</v>
      </c>
    </row>
    <row r="9" spans="1:5">
      <c r="A9">
        <f t="shared" si="0"/>
        <v>7</v>
      </c>
      <c r="B9" t="s">
        <v>56</v>
      </c>
      <c r="C9" t="s">
        <v>57</v>
      </c>
      <c r="D9">
        <v>7</v>
      </c>
      <c r="E9">
        <f>IF(D9&gt;32,"xxx",VLOOKUP(D9,Lookup!$A$2:$B$33,2))</f>
        <v>240</v>
      </c>
    </row>
    <row r="10" spans="1:5">
      <c r="A10">
        <f t="shared" si="0"/>
        <v>8</v>
      </c>
      <c r="B10" t="s">
        <v>10</v>
      </c>
      <c r="C10" t="s">
        <v>11</v>
      </c>
      <c r="D10">
        <v>8</v>
      </c>
      <c r="E10">
        <f>IF(D10&gt;32,"xxx",VLOOKUP(D10,Lookup!$A$2:$B$33,2))</f>
        <v>230</v>
      </c>
    </row>
    <row r="11" spans="1:5">
      <c r="A11">
        <f t="shared" si="0"/>
        <v>9</v>
      </c>
      <c r="B11" t="s">
        <v>64</v>
      </c>
      <c r="C11" t="s">
        <v>65</v>
      </c>
      <c r="D11">
        <v>9</v>
      </c>
      <c r="E11">
        <f>IF(D11&gt;32,"xxx",VLOOKUP(D11,Lookup!$A$2:$B$33,2))</f>
        <v>205</v>
      </c>
    </row>
    <row r="12" spans="1:5">
      <c r="A12">
        <f t="shared" si="0"/>
        <v>10</v>
      </c>
      <c r="B12" t="s">
        <v>6</v>
      </c>
      <c r="C12" t="s">
        <v>7</v>
      </c>
      <c r="D12">
        <v>10</v>
      </c>
      <c r="E12">
        <f>IF(D12&gt;32,"xxx",VLOOKUP(D12,Lookup!$A$2:$B$33,2))</f>
        <v>195</v>
      </c>
    </row>
    <row r="13" spans="1:5">
      <c r="A13">
        <f t="shared" si="0"/>
        <v>11</v>
      </c>
      <c r="B13" t="s">
        <v>8</v>
      </c>
      <c r="C13" t="s">
        <v>9</v>
      </c>
      <c r="D13">
        <v>11</v>
      </c>
      <c r="E13">
        <f>IF(D13&gt;32,"xxx",VLOOKUP(D13,Lookup!$A$2:$B$33,2))</f>
        <v>180</v>
      </c>
    </row>
    <row r="14" spans="1:5">
      <c r="A14">
        <f t="shared" si="0"/>
        <v>12</v>
      </c>
      <c r="B14" t="s">
        <v>20</v>
      </c>
      <c r="C14" t="s">
        <v>21</v>
      </c>
      <c r="D14">
        <v>12</v>
      </c>
      <c r="E14">
        <f>IF(D14&gt;32,"xxx",VLOOKUP(D14,Lookup!$A$2:$B$33,2))</f>
        <v>170</v>
      </c>
    </row>
    <row r="15" spans="1:5">
      <c r="A15">
        <f t="shared" si="0"/>
        <v>13</v>
      </c>
      <c r="B15" t="s">
        <v>34</v>
      </c>
      <c r="C15" t="s">
        <v>35</v>
      </c>
      <c r="D15">
        <v>13</v>
      </c>
      <c r="E15">
        <f>IF(D15&gt;32,"xxx",VLOOKUP(D15,Lookup!$A$2:$B$33,2))</f>
        <v>155</v>
      </c>
    </row>
    <row r="16" spans="1:5">
      <c r="A16">
        <f t="shared" si="0"/>
        <v>14</v>
      </c>
      <c r="B16" t="s">
        <v>62</v>
      </c>
      <c r="C16" t="s">
        <v>63</v>
      </c>
      <c r="D16">
        <v>14</v>
      </c>
      <c r="E16">
        <f>IF(D16&gt;32,"xxx",VLOOKUP(D16,Lookup!$A$2:$B$33,2))</f>
        <v>145</v>
      </c>
    </row>
    <row r="17" spans="1:5">
      <c r="A17">
        <f t="shared" si="0"/>
        <v>15</v>
      </c>
      <c r="B17" t="s">
        <v>46</v>
      </c>
      <c r="C17" t="s">
        <v>47</v>
      </c>
      <c r="D17">
        <v>15</v>
      </c>
      <c r="E17">
        <f>IF(D17&gt;32,"xxx",VLOOKUP(D17,Lookup!$A$2:$B$33,2))</f>
        <v>130</v>
      </c>
    </row>
    <row r="18" spans="1:5">
      <c r="A18">
        <f t="shared" si="0"/>
        <v>16</v>
      </c>
      <c r="B18" t="s">
        <v>38</v>
      </c>
      <c r="C18" t="s">
        <v>39</v>
      </c>
      <c r="D18">
        <v>16</v>
      </c>
      <c r="E18">
        <f>IF(D18&gt;32,"xxx",VLOOKUP(D18,Lookup!$A$2:$B$33,2))</f>
        <v>120</v>
      </c>
    </row>
    <row r="19" spans="1:5">
      <c r="A19">
        <f t="shared" si="0"/>
        <v>17</v>
      </c>
      <c r="B19" t="s">
        <v>68</v>
      </c>
      <c r="C19" t="s">
        <v>69</v>
      </c>
      <c r="D19">
        <v>17</v>
      </c>
      <c r="E19">
        <f>IF(D19&gt;32,"xxx",VLOOKUP(D19,Lookup!$A$2:$B$33,2))</f>
        <v>95</v>
      </c>
    </row>
    <row r="20" spans="1:5">
      <c r="A20">
        <f t="shared" si="0"/>
        <v>19</v>
      </c>
      <c r="B20" t="s">
        <v>60</v>
      </c>
      <c r="C20" t="s">
        <v>61</v>
      </c>
      <c r="D20">
        <v>19</v>
      </c>
      <c r="E20">
        <f>IF(D20&gt;32,"xxx",VLOOKUP(D20,Lookup!$A$2:$B$33,2))</f>
        <v>85</v>
      </c>
    </row>
    <row r="21" spans="1:5">
      <c r="A21">
        <f t="shared" si="0"/>
        <v>20</v>
      </c>
      <c r="B21" t="s">
        <v>50</v>
      </c>
      <c r="C21" t="s">
        <v>51</v>
      </c>
      <c r="D21">
        <v>20</v>
      </c>
      <c r="E21">
        <f>IF(D21&gt;32,"xxx",VLOOKUP(D21,Lookup!$A$2:$B$33,2))</f>
        <v>80</v>
      </c>
    </row>
    <row r="22" spans="1:5">
      <c r="A22">
        <f t="shared" si="0"/>
        <v>21</v>
      </c>
      <c r="B22" t="s">
        <v>30</v>
      </c>
      <c r="C22" t="s">
        <v>31</v>
      </c>
      <c r="D22">
        <v>21</v>
      </c>
      <c r="E22">
        <f>IF(D22&gt;32,"xxx",VLOOKUP(D22,Lookup!$A$2:$B$33,2))</f>
        <v>75</v>
      </c>
    </row>
    <row r="23" spans="1:5">
      <c r="A23">
        <f t="shared" si="0"/>
        <v>22</v>
      </c>
      <c r="B23" t="s">
        <v>72</v>
      </c>
      <c r="C23" t="s">
        <v>73</v>
      </c>
      <c r="D23">
        <v>22</v>
      </c>
      <c r="E23">
        <f>IF(D23&gt;32,"xxx",VLOOKUP(D23,Lookup!$A$2:$B$33,2))</f>
        <v>70</v>
      </c>
    </row>
    <row r="24" spans="1:5">
      <c r="A24">
        <f t="shared" si="0"/>
        <v>23</v>
      </c>
      <c r="B24" t="s">
        <v>78</v>
      </c>
      <c r="C24" t="s">
        <v>79</v>
      </c>
      <c r="D24">
        <v>23</v>
      </c>
      <c r="E24">
        <f>IF(D24&gt;32,"xxx",VLOOKUP(D24,Lookup!$A$2:$B$33,2))</f>
        <v>65</v>
      </c>
    </row>
    <row r="25" spans="1:5">
      <c r="A25">
        <f t="shared" si="0"/>
        <v>24</v>
      </c>
      <c r="B25" t="s">
        <v>26</v>
      </c>
      <c r="C25" t="s">
        <v>27</v>
      </c>
      <c r="D25">
        <v>24</v>
      </c>
      <c r="E25">
        <f>IF(D25&gt;32,"xxx",VLOOKUP(D25,Lookup!$A$2:$B$33,2))</f>
        <v>60</v>
      </c>
    </row>
    <row r="26" spans="1:5">
      <c r="A26">
        <f t="shared" si="0"/>
        <v>25</v>
      </c>
      <c r="B26" t="s">
        <v>22</v>
      </c>
      <c r="C26" t="s">
        <v>23</v>
      </c>
      <c r="D26">
        <v>25</v>
      </c>
      <c r="E26">
        <f>IF(D26&gt;32,"xxx",VLOOKUP(D26,Lookup!$A$2:$B$33,2))</f>
        <v>50</v>
      </c>
    </row>
    <row r="27" spans="1:5">
      <c r="A27">
        <f t="shared" si="0"/>
        <v>26</v>
      </c>
      <c r="B27" t="s">
        <v>2</v>
      </c>
      <c r="C27" t="s">
        <v>3</v>
      </c>
      <c r="D27">
        <v>26</v>
      </c>
      <c r="E27">
        <f>IF(D27&gt;32,"xxx",VLOOKUP(D27,Lookup!$A$2:$B$33,2))</f>
        <v>45</v>
      </c>
    </row>
    <row r="28" spans="1:5">
      <c r="A28">
        <f t="shared" si="0"/>
        <v>27</v>
      </c>
      <c r="B28" t="s">
        <v>74</v>
      </c>
      <c r="C28" t="s">
        <v>75</v>
      </c>
      <c r="D28">
        <v>27</v>
      </c>
      <c r="E28">
        <f>IF(D28&gt;32,"xxx",VLOOKUP(D28,Lookup!$A$2:$B$33,2))</f>
        <v>40</v>
      </c>
    </row>
    <row r="29" spans="1:5">
      <c r="A29">
        <f t="shared" si="0"/>
        <v>28</v>
      </c>
      <c r="B29" t="s">
        <v>76</v>
      </c>
      <c r="C29" t="s">
        <v>77</v>
      </c>
      <c r="D29">
        <v>28</v>
      </c>
      <c r="E29">
        <f>IF(D29&gt;32,"xxx",VLOOKUP(D29,Lookup!$A$2:$B$33,2))</f>
        <v>35</v>
      </c>
    </row>
  </sheetData>
  <sortState ref="B3:E41">
    <sortCondition descending="1" ref="E3:E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J5" sqref="J5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  <col min="5" max="5" width="6.5703125" bestFit="1" customWidth="1"/>
    <col min="6" max="6" width="5.7109375" bestFit="1" customWidth="1"/>
    <col min="7" max="7" width="6.5703125" bestFit="1" customWidth="1"/>
    <col min="8" max="8" width="5.7109375" bestFit="1" customWidth="1"/>
    <col min="9" max="9" width="8.42578125" bestFit="1" customWidth="1"/>
  </cols>
  <sheetData>
    <row r="1" spans="1:10">
      <c r="A1" t="s">
        <v>80</v>
      </c>
      <c r="B1" t="s">
        <v>0</v>
      </c>
      <c r="C1" t="s">
        <v>1</v>
      </c>
      <c r="D1" t="s">
        <v>82</v>
      </c>
      <c r="F1" t="s">
        <v>81</v>
      </c>
      <c r="H1" t="s">
        <v>83</v>
      </c>
      <c r="J1" t="s">
        <v>87</v>
      </c>
    </row>
    <row r="2" spans="1:10">
      <c r="D2" t="s">
        <v>80</v>
      </c>
      <c r="E2" t="s">
        <v>88</v>
      </c>
      <c r="F2" t="s">
        <v>80</v>
      </c>
      <c r="G2" t="s">
        <v>88</v>
      </c>
      <c r="H2" t="s">
        <v>80</v>
      </c>
      <c r="I2" t="s">
        <v>88</v>
      </c>
    </row>
    <row r="3" spans="1:10">
      <c r="A3">
        <v>1</v>
      </c>
      <c r="B3" t="s">
        <v>20</v>
      </c>
      <c r="C3" t="s">
        <v>21</v>
      </c>
      <c r="D3">
        <v>3</v>
      </c>
      <c r="E3">
        <f>IF(D3&gt;32,"xxx",VLOOKUP(D3,Lookup!$A$2:$B$33,2))</f>
        <v>290</v>
      </c>
      <c r="F3">
        <v>3</v>
      </c>
      <c r="G3">
        <f>IF(F3&gt;32,"xxx",VLOOKUP(F3,Lookup!$A$2:$B$33,2))</f>
        <v>290</v>
      </c>
      <c r="H3">
        <v>6</v>
      </c>
      <c r="I3">
        <f>IF(H3&gt;32,"xxx",VLOOKUP(H3,Lookup!$A$2:$B$33,2))</f>
        <v>255</v>
      </c>
      <c r="J3">
        <f>E3+G3+I3</f>
        <v>835</v>
      </c>
    </row>
    <row r="4" spans="1:10">
      <c r="A4">
        <f>A3+1</f>
        <v>2</v>
      </c>
      <c r="B4" t="s">
        <v>4</v>
      </c>
      <c r="C4" t="s">
        <v>5</v>
      </c>
      <c r="D4">
        <v>2</v>
      </c>
      <c r="E4">
        <f>IF(D4&gt;32,"xxx",VLOOKUP(D4,Lookup!$A$2:$B$33,2))</f>
        <v>305</v>
      </c>
      <c r="F4">
        <v>6</v>
      </c>
      <c r="G4">
        <f>IF(F4&gt;32,"xxx",VLOOKUP(F4,Lookup!$A$2:$B$33,2))</f>
        <v>255</v>
      </c>
      <c r="H4">
        <v>5</v>
      </c>
      <c r="I4">
        <f>IF(H4&gt;32,"xxx",VLOOKUP(H4,Lookup!$A$2:$B$33,2))</f>
        <v>265</v>
      </c>
      <c r="J4">
        <f>E4+G4+I4</f>
        <v>825</v>
      </c>
    </row>
    <row r="5" spans="1:10">
      <c r="A5">
        <f>A4+1</f>
        <v>3</v>
      </c>
      <c r="B5" t="s">
        <v>18</v>
      </c>
      <c r="C5" t="s">
        <v>19</v>
      </c>
      <c r="D5">
        <v>9</v>
      </c>
      <c r="E5">
        <f>IF(D5&gt;32,"xxx",VLOOKUP(D5,Lookup!$A$2:$B$33,2))</f>
        <v>205</v>
      </c>
      <c r="F5">
        <v>5</v>
      </c>
      <c r="G5">
        <f>IF(F5&gt;32,"xxx",VLOOKUP(F5,Lookup!$A$2:$B$33,2))</f>
        <v>265</v>
      </c>
      <c r="H5">
        <v>1</v>
      </c>
      <c r="I5">
        <f>IF(H5&gt;32,"xxx",VLOOKUP(H5,Lookup!$A$2:$B$33,2))</f>
        <v>320</v>
      </c>
      <c r="J5">
        <f>E5+G5+I5</f>
        <v>790</v>
      </c>
    </row>
    <row r="6" spans="1:10">
      <c r="A6">
        <f>A5+1</f>
        <v>4</v>
      </c>
      <c r="B6" t="s">
        <v>40</v>
      </c>
      <c r="C6" t="s">
        <v>41</v>
      </c>
      <c r="D6">
        <v>1</v>
      </c>
      <c r="E6">
        <f>IF(D6&gt;32,"xxx",VLOOKUP(D6,Lookup!$A$2:$B$33,2))</f>
        <v>320</v>
      </c>
      <c r="F6">
        <v>7</v>
      </c>
      <c r="G6">
        <f>IF(F6&gt;32,"xxx",VLOOKUP(F6,Lookup!$A$2:$B$33,2))</f>
        <v>240</v>
      </c>
      <c r="H6">
        <v>9</v>
      </c>
      <c r="I6">
        <f>IF(H6&gt;32,"xxx",VLOOKUP(H6,Lookup!$A$2:$B$33,2))</f>
        <v>205</v>
      </c>
      <c r="J6">
        <f>E6+G6+I6</f>
        <v>765</v>
      </c>
    </row>
    <row r="7" spans="1:10">
      <c r="A7">
        <f>A6+1</f>
        <v>5</v>
      </c>
      <c r="B7" t="s">
        <v>44</v>
      </c>
      <c r="C7" t="s">
        <v>45</v>
      </c>
      <c r="D7">
        <v>5</v>
      </c>
      <c r="E7">
        <f>IF(D7&gt;32,"xxx",VLOOKUP(D7,Lookup!$A$2:$B$33,2))</f>
        <v>265</v>
      </c>
      <c r="F7">
        <v>11</v>
      </c>
      <c r="G7">
        <f>IF(F7&gt;32,"xxx",VLOOKUP(F7,Lookup!$A$2:$B$33,2))</f>
        <v>180</v>
      </c>
      <c r="H7">
        <v>4</v>
      </c>
      <c r="I7">
        <f>IF(H7&gt;32,"xxx",VLOOKUP(H7,Lookup!$A$2:$B$33,2))</f>
        <v>280</v>
      </c>
      <c r="J7">
        <f>E7+G7+I7</f>
        <v>725</v>
      </c>
    </row>
    <row r="8" spans="1:10">
      <c r="A8">
        <f>A7+1</f>
        <v>6</v>
      </c>
      <c r="B8" t="s">
        <v>56</v>
      </c>
      <c r="C8" t="s">
        <v>57</v>
      </c>
      <c r="D8">
        <v>15</v>
      </c>
      <c r="E8">
        <f>IF(D8&gt;32,"xxx",VLOOKUP(D8,Lookup!$A$2:$B$33,2))</f>
        <v>130</v>
      </c>
      <c r="F8">
        <v>4</v>
      </c>
      <c r="G8">
        <f>IF(F8&gt;32,"xxx",VLOOKUP(F8,Lookup!$A$2:$B$33,2))</f>
        <v>280</v>
      </c>
      <c r="H8">
        <v>2</v>
      </c>
      <c r="I8">
        <f>IF(H8&gt;32,"xxx",VLOOKUP(H8,Lookup!$A$2:$B$33,2))</f>
        <v>305</v>
      </c>
      <c r="J8">
        <f>E8+G8+I8</f>
        <v>715</v>
      </c>
    </row>
    <row r="9" spans="1:10">
      <c r="A9">
        <f>A8+1</f>
        <v>7</v>
      </c>
      <c r="B9" t="s">
        <v>6</v>
      </c>
      <c r="C9" t="s">
        <v>7</v>
      </c>
      <c r="D9">
        <v>6</v>
      </c>
      <c r="E9">
        <f>IF(D9&gt;32,"xxx",VLOOKUP(D9,Lookup!$A$2:$B$33,2))</f>
        <v>255</v>
      </c>
      <c r="F9">
        <v>2</v>
      </c>
      <c r="G9">
        <f>IF(F9&gt;32,"xxx",VLOOKUP(F9,Lookup!$A$2:$B$33,2))</f>
        <v>305</v>
      </c>
      <c r="H9">
        <v>20</v>
      </c>
      <c r="I9">
        <f>IF(H9&gt;32,"xxx",VLOOKUP(H9,Lookup!$A$2:$B$33,2))</f>
        <v>80</v>
      </c>
      <c r="J9">
        <f>E9+G9+I9</f>
        <v>640</v>
      </c>
    </row>
    <row r="10" spans="1:10">
      <c r="A10">
        <f>A9+1</f>
        <v>8</v>
      </c>
      <c r="B10" t="s">
        <v>30</v>
      </c>
      <c r="C10" t="s">
        <v>31</v>
      </c>
      <c r="D10">
        <v>14</v>
      </c>
      <c r="E10">
        <f>IF(D10&gt;32,"xxx",VLOOKUP(D10,Lookup!$A$2:$B$33,2))</f>
        <v>145</v>
      </c>
      <c r="F10">
        <v>8</v>
      </c>
      <c r="G10">
        <f>IF(F10&gt;32,"xxx",VLOOKUP(F10,Lookup!$A$2:$B$33,2))</f>
        <v>230</v>
      </c>
      <c r="H10">
        <v>10</v>
      </c>
      <c r="I10">
        <f>IF(H10&gt;32,"xxx",VLOOKUP(H10,Lookup!$A$2:$B$33,2))</f>
        <v>195</v>
      </c>
      <c r="J10">
        <f>E10+G10+I10</f>
        <v>570</v>
      </c>
    </row>
    <row r="11" spans="1:10">
      <c r="A11">
        <f>A10+1</f>
        <v>9</v>
      </c>
      <c r="B11" t="s">
        <v>52</v>
      </c>
      <c r="C11" t="s">
        <v>53</v>
      </c>
      <c r="D11">
        <v>24</v>
      </c>
      <c r="E11">
        <f>IF(D11&gt;32,"xxx",VLOOKUP(D11,Lookup!$A$2:$B$33,2))</f>
        <v>60</v>
      </c>
      <c r="F11">
        <v>1</v>
      </c>
      <c r="G11">
        <f>IF(F11&gt;32,"xxx",VLOOKUP(F11,Lookup!$A$2:$B$33,2))</f>
        <v>320</v>
      </c>
      <c r="H11">
        <v>13</v>
      </c>
      <c r="I11">
        <f>IF(H11&gt;32,"xxx",VLOOKUP(H11,Lookup!$A$2:$B$33,2))</f>
        <v>155</v>
      </c>
      <c r="J11">
        <f>E11+G11+I11</f>
        <v>535</v>
      </c>
    </row>
    <row r="12" spans="1:10">
      <c r="A12">
        <f>A11+1</f>
        <v>10</v>
      </c>
      <c r="B12" t="s">
        <v>60</v>
      </c>
      <c r="C12" t="s">
        <v>61</v>
      </c>
      <c r="D12">
        <v>12</v>
      </c>
      <c r="E12">
        <f>IF(D12&gt;32,"xxx",VLOOKUP(D12,Lookup!$A$2:$B$33,2))</f>
        <v>170</v>
      </c>
      <c r="F12">
        <v>24</v>
      </c>
      <c r="G12">
        <f>IF(F12&gt;32,"xxx",VLOOKUP(F12,Lookup!$A$2:$B$33,2))</f>
        <v>60</v>
      </c>
      <c r="H12">
        <v>3</v>
      </c>
      <c r="I12">
        <f>IF(H12&gt;32,"xxx",VLOOKUP(H12,Lookup!$A$2:$B$33,2))</f>
        <v>290</v>
      </c>
      <c r="J12">
        <f>E12+G12+I12</f>
        <v>520</v>
      </c>
    </row>
    <row r="13" spans="1:10">
      <c r="A13">
        <f>A12+1</f>
        <v>11</v>
      </c>
      <c r="B13" t="s">
        <v>76</v>
      </c>
      <c r="C13" t="s">
        <v>77</v>
      </c>
      <c r="D13">
        <v>11</v>
      </c>
      <c r="E13">
        <f>IF(D13&gt;32,"xxx",VLOOKUP(D13,Lookup!$A$2:$B$33,2))</f>
        <v>180</v>
      </c>
      <c r="F13">
        <v>9</v>
      </c>
      <c r="G13">
        <f>IF(F13&gt;32,"xxx",VLOOKUP(F13,Lookup!$A$2:$B$33,2))</f>
        <v>205</v>
      </c>
      <c r="H13">
        <v>15</v>
      </c>
      <c r="I13">
        <f>IF(H13&gt;32,"xxx",VLOOKUP(H13,Lookup!$A$2:$B$33,2))</f>
        <v>130</v>
      </c>
      <c r="J13">
        <f>E13+G13+I13</f>
        <v>515</v>
      </c>
    </row>
    <row r="14" spans="1:10">
      <c r="A14">
        <f>A13+1</f>
        <v>12</v>
      </c>
      <c r="B14" t="s">
        <v>38</v>
      </c>
      <c r="C14" t="s">
        <v>39</v>
      </c>
      <c r="D14">
        <v>4</v>
      </c>
      <c r="E14">
        <f>IF(D14&gt;32,"xxx",VLOOKUP(D14,Lookup!$A$2:$B$33,2))</f>
        <v>280</v>
      </c>
      <c r="F14">
        <v>19</v>
      </c>
      <c r="G14">
        <f>IF(F14&gt;32,"xxx",VLOOKUP(F14,Lookup!$A$2:$B$33,2))</f>
        <v>85</v>
      </c>
      <c r="H14">
        <v>14</v>
      </c>
      <c r="I14">
        <f>IF(H14&gt;32,"xxx",VLOOKUP(H14,Lookup!$A$2:$B$33,2))</f>
        <v>145</v>
      </c>
      <c r="J14">
        <f>E14+G14+I14</f>
        <v>510</v>
      </c>
    </row>
    <row r="15" spans="1:10">
      <c r="A15">
        <f>A14+1</f>
        <v>13</v>
      </c>
      <c r="B15" t="s">
        <v>36</v>
      </c>
      <c r="C15" t="s">
        <v>37</v>
      </c>
      <c r="D15">
        <v>19</v>
      </c>
      <c r="E15">
        <f>IF(D15&gt;32,"xxx",VLOOKUP(D15,Lookup!$A$2:$B$33,2))</f>
        <v>85</v>
      </c>
      <c r="F15">
        <v>13</v>
      </c>
      <c r="G15">
        <f>IF(F15&gt;32,"xxx",VLOOKUP(F15,Lookup!$A$2:$B$33,2))</f>
        <v>155</v>
      </c>
      <c r="H15">
        <v>8</v>
      </c>
      <c r="I15">
        <f>IF(H15&gt;32,"xxx",VLOOKUP(H15,Lookup!$A$2:$B$33,2))</f>
        <v>230</v>
      </c>
      <c r="J15">
        <f>E15+G15+I15</f>
        <v>470</v>
      </c>
    </row>
    <row r="16" spans="1:10">
      <c r="A16">
        <f>A15+1</f>
        <v>14</v>
      </c>
      <c r="B16" t="s">
        <v>70</v>
      </c>
      <c r="C16" t="s">
        <v>71</v>
      </c>
      <c r="D16">
        <v>16</v>
      </c>
      <c r="E16">
        <f>IF(D16&gt;32,"xxx",VLOOKUP(D16,Lookup!$A$2:$B$33,2))</f>
        <v>120</v>
      </c>
      <c r="F16">
        <v>23</v>
      </c>
      <c r="G16">
        <f>IF(F16&gt;32,"xxx",VLOOKUP(F16,Lookup!$A$2:$B$33,2))</f>
        <v>65</v>
      </c>
      <c r="H16">
        <v>7</v>
      </c>
      <c r="I16">
        <f>IF(H16&gt;32,"xxx",VLOOKUP(H16,Lookup!$A$2:$B$33,2))</f>
        <v>240</v>
      </c>
      <c r="J16">
        <f>E16+G16+I16</f>
        <v>425</v>
      </c>
    </row>
    <row r="17" spans="1:10">
      <c r="A17">
        <f>A16+1</f>
        <v>15</v>
      </c>
      <c r="B17" t="s">
        <v>66</v>
      </c>
      <c r="C17" t="s">
        <v>67</v>
      </c>
      <c r="D17">
        <v>7</v>
      </c>
      <c r="E17">
        <f>IF(D17&gt;32,"xxx",VLOOKUP(D17,Lookup!$A$2:$B$33,2))</f>
        <v>240</v>
      </c>
      <c r="F17">
        <v>18</v>
      </c>
      <c r="G17">
        <f>IF(F17&gt;32,"xxx",VLOOKUP(F17,Lookup!$A$2:$B$33,2))</f>
        <v>90</v>
      </c>
      <c r="H17">
        <v>23</v>
      </c>
      <c r="I17">
        <f>IF(H17&gt;32,"xxx",VLOOKUP(H17,Lookup!$A$2:$B$33,2))</f>
        <v>65</v>
      </c>
      <c r="J17">
        <f>E17+G17+I17</f>
        <v>395</v>
      </c>
    </row>
    <row r="18" spans="1:10">
      <c r="A18">
        <f>A17+1</f>
        <v>16</v>
      </c>
      <c r="B18" t="s">
        <v>64</v>
      </c>
      <c r="C18" t="s">
        <v>65</v>
      </c>
      <c r="D18">
        <v>13</v>
      </c>
      <c r="E18">
        <f>IF(D18&gt;32,"xxx",VLOOKUP(D18,Lookup!$A$2:$B$33,2))</f>
        <v>155</v>
      </c>
      <c r="F18">
        <v>26</v>
      </c>
      <c r="G18">
        <f>IF(F18&gt;32,"xxx",VLOOKUP(F18,Lookup!$A$2:$B$33,2))</f>
        <v>45</v>
      </c>
      <c r="H18">
        <v>11</v>
      </c>
      <c r="I18">
        <f>IF(H18&gt;32,"xxx",VLOOKUP(H18,Lookup!$A$2:$B$33,2))</f>
        <v>180</v>
      </c>
      <c r="J18">
        <f>E18+G18+I18</f>
        <v>380</v>
      </c>
    </row>
    <row r="19" spans="1:10">
      <c r="A19">
        <f>A18+1</f>
        <v>17</v>
      </c>
      <c r="B19" t="s">
        <v>14</v>
      </c>
      <c r="C19" t="s">
        <v>15</v>
      </c>
      <c r="D19">
        <v>8</v>
      </c>
      <c r="E19">
        <f>IF(D19&gt;32,"xxx",VLOOKUP(D19,Lookup!$A$2:$B$33,2))</f>
        <v>230</v>
      </c>
      <c r="F19">
        <v>20</v>
      </c>
      <c r="G19">
        <f>IF(F19&gt;32,"xxx",VLOOKUP(F19,Lookup!$A$2:$B$33,2))</f>
        <v>80</v>
      </c>
      <c r="H19">
        <v>28</v>
      </c>
      <c r="I19">
        <f>IF(H19&gt;32,"xxx",VLOOKUP(H19,Lookup!$A$2:$B$33,2))</f>
        <v>35</v>
      </c>
      <c r="J19">
        <f>E19+G19+I19</f>
        <v>345</v>
      </c>
    </row>
    <row r="20" spans="1:10">
      <c r="A20">
        <f>A19+1</f>
        <v>18</v>
      </c>
      <c r="B20" t="s">
        <v>62</v>
      </c>
      <c r="C20" t="s">
        <v>63</v>
      </c>
      <c r="D20">
        <v>18</v>
      </c>
      <c r="E20">
        <f>IF(D20&gt;32,"xxx",VLOOKUP(D20,Lookup!$A$2:$B$33,2))</f>
        <v>90</v>
      </c>
      <c r="F20">
        <v>15</v>
      </c>
      <c r="G20">
        <f>IF(F20&gt;32,"xxx",VLOOKUP(F20,Lookup!$A$2:$B$33,2))</f>
        <v>130</v>
      </c>
      <c r="H20">
        <v>17</v>
      </c>
      <c r="I20">
        <f>IF(H20&gt;32,"xxx",VLOOKUP(H20,Lookup!$A$2:$B$33,2))</f>
        <v>95</v>
      </c>
      <c r="J20">
        <f>E20+G20+I20</f>
        <v>315</v>
      </c>
    </row>
    <row r="21" spans="1:10">
      <c r="A21">
        <f>A20+1</f>
        <v>19</v>
      </c>
      <c r="B21" t="s">
        <v>54</v>
      </c>
      <c r="C21" t="s">
        <v>55</v>
      </c>
      <c r="D21">
        <v>22</v>
      </c>
      <c r="E21">
        <f>IF(D21&gt;32,"xxx",VLOOKUP(D21,Lookup!$A$2:$B$33,2))</f>
        <v>70</v>
      </c>
      <c r="F21">
        <v>22</v>
      </c>
      <c r="G21">
        <f>IF(F21&gt;32,"xxx",VLOOKUP(F21,Lookup!$A$2:$B$33,2))</f>
        <v>70</v>
      </c>
      <c r="H21">
        <v>12</v>
      </c>
      <c r="I21">
        <f>IF(H21&gt;32,"xxx",VLOOKUP(H21,Lookup!$A$2:$B$33,2))</f>
        <v>170</v>
      </c>
      <c r="J21">
        <f>E21+G21+I21</f>
        <v>310</v>
      </c>
    </row>
    <row r="22" spans="1:10">
      <c r="A22">
        <f>A21+1</f>
        <v>20</v>
      </c>
      <c r="B22" t="s">
        <v>12</v>
      </c>
      <c r="C22" t="s">
        <v>13</v>
      </c>
      <c r="D22">
        <v>21</v>
      </c>
      <c r="E22">
        <f>IF(D22&gt;32,"xxx",VLOOKUP(D22,Lookup!$A$2:$B$33,2))</f>
        <v>75</v>
      </c>
      <c r="F22">
        <v>12</v>
      </c>
      <c r="G22">
        <f>IF(F22&gt;32,"xxx",VLOOKUP(F22,Lookup!$A$2:$B$33,2))</f>
        <v>170</v>
      </c>
      <c r="H22">
        <v>24</v>
      </c>
      <c r="I22">
        <f>IF(H22&gt;32,"xxx",VLOOKUP(H22,Lookup!$A$2:$B$33,2))</f>
        <v>60</v>
      </c>
      <c r="J22">
        <f>E22+G22+I22</f>
        <v>305</v>
      </c>
    </row>
    <row r="23" spans="1:10">
      <c r="A23">
        <f>A22+1</f>
        <v>21</v>
      </c>
      <c r="B23" t="s">
        <v>22</v>
      </c>
      <c r="C23" t="s">
        <v>23</v>
      </c>
      <c r="D23">
        <v>10</v>
      </c>
      <c r="E23">
        <f>IF(D23&gt;32,"xxx",VLOOKUP(D23,Lookup!$A$2:$B$33,2))</f>
        <v>195</v>
      </c>
      <c r="F23">
        <v>28</v>
      </c>
      <c r="G23">
        <f>IF(F23&gt;32,"xxx",VLOOKUP(F23,Lookup!$A$2:$B$33,2))</f>
        <v>35</v>
      </c>
      <c r="H23">
        <v>29</v>
      </c>
      <c r="I23">
        <f>IF(H23&gt;32,"xxx",VLOOKUP(H23,Lookup!$A$2:$B$33,2))</f>
        <v>30</v>
      </c>
      <c r="J23">
        <f>E23+G23+I23</f>
        <v>260</v>
      </c>
    </row>
    <row r="24" spans="1:10">
      <c r="A24">
        <f>A23+1</f>
        <v>22</v>
      </c>
      <c r="B24" t="s">
        <v>10</v>
      </c>
      <c r="C24" t="s">
        <v>11</v>
      </c>
      <c r="D24">
        <v>23</v>
      </c>
      <c r="E24">
        <f>IF(D24&gt;32,"xxx",VLOOKUP(D24,Lookup!$A$2:$B$33,2))</f>
        <v>65</v>
      </c>
      <c r="F24">
        <v>14</v>
      </c>
      <c r="G24">
        <f>IF(F24&gt;32,"xxx",VLOOKUP(F24,Lookup!$A$2:$B$33,2))</f>
        <v>145</v>
      </c>
      <c r="H24">
        <v>25</v>
      </c>
      <c r="I24">
        <f>IF(H24&gt;32,"xxx",VLOOKUP(H24,Lookup!$A$2:$B$33,2))</f>
        <v>50</v>
      </c>
      <c r="J24">
        <f>E24+G24+I24</f>
        <v>260</v>
      </c>
    </row>
    <row r="25" spans="1:10">
      <c r="A25">
        <f>A24+1</f>
        <v>23</v>
      </c>
      <c r="B25" t="s">
        <v>78</v>
      </c>
      <c r="C25" t="s">
        <v>79</v>
      </c>
      <c r="D25">
        <v>20</v>
      </c>
      <c r="E25">
        <f>IF(D25&gt;32,"xxx",VLOOKUP(D25,Lookup!$A$2:$B$33,2))</f>
        <v>80</v>
      </c>
      <c r="F25">
        <v>17</v>
      </c>
      <c r="G25">
        <f>IF(F25&gt;32,"xxx",VLOOKUP(F25,Lookup!$A$2:$B$33,2))</f>
        <v>95</v>
      </c>
      <c r="H25">
        <v>22</v>
      </c>
      <c r="I25">
        <f>IF(H25&gt;32,"xxx",VLOOKUP(H25,Lookup!$A$2:$B$33,2))</f>
        <v>70</v>
      </c>
      <c r="J25">
        <f>E25+G25+I25</f>
        <v>245</v>
      </c>
    </row>
    <row r="26" spans="1:10">
      <c r="A26">
        <f>A25+1</f>
        <v>24</v>
      </c>
      <c r="B26" t="s">
        <v>72</v>
      </c>
      <c r="C26" t="s">
        <v>73</v>
      </c>
      <c r="D26">
        <v>34</v>
      </c>
      <c r="E26">
        <f>3*5</f>
        <v>15</v>
      </c>
      <c r="F26">
        <v>10</v>
      </c>
      <c r="G26">
        <f>IF(F26&gt;32,"xxx",VLOOKUP(F26,Lookup!$A$2:$B$33,2))</f>
        <v>195</v>
      </c>
      <c r="H26">
        <v>32</v>
      </c>
      <c r="I26">
        <f>IF(H26&gt;32,"xxx",VLOOKUP(H26,Lookup!$A$2:$B$33,2))</f>
        <v>15</v>
      </c>
      <c r="J26">
        <f>E26+G26+I26</f>
        <v>225</v>
      </c>
    </row>
    <row r="27" spans="1:10">
      <c r="A27">
        <f>A26+1</f>
        <v>25</v>
      </c>
      <c r="B27" t="s">
        <v>42</v>
      </c>
      <c r="C27" t="s">
        <v>43</v>
      </c>
      <c r="D27">
        <v>27</v>
      </c>
      <c r="E27">
        <f>IF(D27&gt;32,"xxx",VLOOKUP(D27,Lookup!$A$2:$B$33,2))</f>
        <v>40</v>
      </c>
      <c r="F27">
        <v>16</v>
      </c>
      <c r="G27">
        <f>IF(F27&gt;32,"xxx",VLOOKUP(F27,Lookup!$A$2:$B$33,2))</f>
        <v>120</v>
      </c>
      <c r="H27">
        <v>30</v>
      </c>
      <c r="I27">
        <f>IF(H27&gt;32,"xxx",VLOOKUP(H27,Lookup!$A$2:$B$33,2))</f>
        <v>25</v>
      </c>
      <c r="J27">
        <f>E27+G27+I27</f>
        <v>185</v>
      </c>
    </row>
    <row r="28" spans="1:10">
      <c r="A28">
        <f>A27+1</f>
        <v>26</v>
      </c>
      <c r="B28" t="s">
        <v>26</v>
      </c>
      <c r="C28" t="s">
        <v>27</v>
      </c>
      <c r="D28">
        <v>32</v>
      </c>
      <c r="E28">
        <f>IF(D28&gt;32,"xxx",VLOOKUP(D28,Lookup!$A$2:$B$33,2))</f>
        <v>15</v>
      </c>
      <c r="H28">
        <v>16</v>
      </c>
      <c r="I28">
        <f>IF(H28&gt;32,"xxx",VLOOKUP(H28,Lookup!$A$2:$B$33,2))</f>
        <v>120</v>
      </c>
      <c r="J28">
        <f>E28+G28+I28</f>
        <v>135</v>
      </c>
    </row>
    <row r="29" spans="1:10">
      <c r="A29">
        <f>A28+1</f>
        <v>27</v>
      </c>
      <c r="B29" t="s">
        <v>28</v>
      </c>
      <c r="C29" t="s">
        <v>29</v>
      </c>
      <c r="F29">
        <v>25</v>
      </c>
      <c r="G29">
        <f>IF(F29&gt;32,"xxx",VLOOKUP(F29,Lookup!$A$2:$B$33,2))</f>
        <v>50</v>
      </c>
      <c r="H29">
        <v>19</v>
      </c>
      <c r="I29">
        <f>IF(H29&gt;32,"xxx",VLOOKUP(H29,Lookup!$A$2:$B$33,2))</f>
        <v>85</v>
      </c>
      <c r="J29">
        <f>E29+G29+I29</f>
        <v>135</v>
      </c>
    </row>
    <row r="30" spans="1:10">
      <c r="A30">
        <f>A29+1</f>
        <v>28</v>
      </c>
      <c r="B30" t="s">
        <v>2</v>
      </c>
      <c r="C30" t="s">
        <v>3</v>
      </c>
      <c r="D30">
        <v>33</v>
      </c>
      <c r="E30">
        <f>3*5</f>
        <v>15</v>
      </c>
      <c r="F30">
        <v>27</v>
      </c>
      <c r="G30">
        <f>IF(F30&gt;32,"xxx",VLOOKUP(F30,Lookup!$A$2:$B$33,2))</f>
        <v>40</v>
      </c>
      <c r="H30">
        <v>21</v>
      </c>
      <c r="I30">
        <f>IF(H30&gt;32,"xxx",VLOOKUP(H30,Lookup!$A$2:$B$33,2))</f>
        <v>75</v>
      </c>
      <c r="J30">
        <f>E30+G30+I30</f>
        <v>130</v>
      </c>
    </row>
    <row r="31" spans="1:10">
      <c r="A31">
        <f>A30+1</f>
        <v>29</v>
      </c>
      <c r="B31" t="s">
        <v>74</v>
      </c>
      <c r="C31" t="s">
        <v>75</v>
      </c>
      <c r="D31">
        <v>25</v>
      </c>
      <c r="E31">
        <f>IF(D31&gt;32,"xxx",VLOOKUP(D31,Lookup!$A$2:$B$33,2))</f>
        <v>50</v>
      </c>
      <c r="F31">
        <v>21</v>
      </c>
      <c r="G31">
        <f>IF(F31&gt;32,"xxx",VLOOKUP(F31,Lookup!$A$2:$B$33,2))</f>
        <v>75</v>
      </c>
      <c r="H31">
        <v>33</v>
      </c>
      <c r="I31">
        <f>3*0</f>
        <v>0</v>
      </c>
      <c r="J31">
        <f>E31+G31+I31</f>
        <v>125</v>
      </c>
    </row>
    <row r="32" spans="1:10">
      <c r="A32">
        <f>A31+1</f>
        <v>30</v>
      </c>
      <c r="B32" t="s">
        <v>24</v>
      </c>
      <c r="C32" t="s">
        <v>25</v>
      </c>
      <c r="F32">
        <v>29</v>
      </c>
      <c r="G32">
        <f>IF(F32&gt;32,"xxx",VLOOKUP(F32,Lookup!$A$2:$B$33,2))</f>
        <v>30</v>
      </c>
      <c r="H32">
        <v>18</v>
      </c>
      <c r="I32">
        <f>IF(H32&gt;32,"xxx",VLOOKUP(H32,Lookup!$A$2:$B$33,2))</f>
        <v>90</v>
      </c>
      <c r="J32">
        <f>E32+G32+I32</f>
        <v>120</v>
      </c>
    </row>
    <row r="33" spans="1:10">
      <c r="A33">
        <f>A32+1</f>
        <v>31</v>
      </c>
      <c r="B33" t="s">
        <v>58</v>
      </c>
      <c r="C33" t="s">
        <v>59</v>
      </c>
      <c r="D33">
        <v>17</v>
      </c>
      <c r="E33">
        <f>IF(D33&gt;32,"xxx",VLOOKUP(D33,Lookup!$A$2:$B$33,2))</f>
        <v>95</v>
      </c>
      <c r="F33">
        <v>32</v>
      </c>
      <c r="G33">
        <f>IF(F33&gt;32,"xxx",VLOOKUP(F33,Lookup!$A$2:$B$33,2))</f>
        <v>15</v>
      </c>
      <c r="J33">
        <f>E33+G33+I33</f>
        <v>110</v>
      </c>
    </row>
    <row r="34" spans="1:10">
      <c r="A34">
        <f>A33+1</f>
        <v>32</v>
      </c>
      <c r="B34" t="s">
        <v>46</v>
      </c>
      <c r="C34" t="s">
        <v>47</v>
      </c>
      <c r="D34">
        <v>28</v>
      </c>
      <c r="E34">
        <f>IF(D34&gt;32,"xxx",VLOOKUP(D34,Lookup!$A$2:$B$33,2))</f>
        <v>35</v>
      </c>
      <c r="F34">
        <v>31</v>
      </c>
      <c r="G34">
        <f>IF(F34&gt;32,"xxx",VLOOKUP(F34,Lookup!$A$2:$B$33,2))</f>
        <v>20</v>
      </c>
      <c r="H34">
        <v>26</v>
      </c>
      <c r="I34">
        <f>IF(H34&gt;32,"xxx",VLOOKUP(H34,Lookup!$A$2:$B$33,2))</f>
        <v>45</v>
      </c>
      <c r="J34">
        <f>E34+G34+I34</f>
        <v>100</v>
      </c>
    </row>
    <row r="35" spans="1:10">
      <c r="A35">
        <f>A34+1</f>
        <v>33</v>
      </c>
      <c r="B35" t="s">
        <v>50</v>
      </c>
      <c r="C35" t="s">
        <v>51</v>
      </c>
      <c r="D35">
        <v>29</v>
      </c>
      <c r="E35">
        <f>IF(D35&gt;32,"xxx",VLOOKUP(D35,Lookup!$A$2:$B$33,2))</f>
        <v>30</v>
      </c>
      <c r="F35">
        <v>30</v>
      </c>
      <c r="G35">
        <f>IF(F35&gt;32,"xxx",VLOOKUP(F35,Lookup!$A$2:$B$33,2))</f>
        <v>25</v>
      </c>
      <c r="H35">
        <v>27</v>
      </c>
      <c r="I35">
        <f>IF(H35&gt;32,"xxx",VLOOKUP(H35,Lookup!$A$2:$B$33,2))</f>
        <v>40</v>
      </c>
      <c r="J35">
        <f>E35+G35+I35</f>
        <v>95</v>
      </c>
    </row>
    <row r="36" spans="1:10">
      <c r="A36">
        <f>A35+1</f>
        <v>34</v>
      </c>
      <c r="B36" t="s">
        <v>16</v>
      </c>
      <c r="C36" t="s">
        <v>17</v>
      </c>
      <c r="D36">
        <v>26</v>
      </c>
      <c r="E36">
        <f>IF(D36&gt;32,"xxx",VLOOKUP(D36,Lookup!$A$2:$B$33,2))</f>
        <v>45</v>
      </c>
      <c r="J36">
        <f>E36+G36+I36</f>
        <v>45</v>
      </c>
    </row>
    <row r="37" spans="1:10">
      <c r="A37">
        <f>A36+1</f>
        <v>35</v>
      </c>
      <c r="B37" t="s">
        <v>8</v>
      </c>
      <c r="C37" t="s">
        <v>9</v>
      </c>
      <c r="D37">
        <v>31</v>
      </c>
      <c r="E37">
        <f>IF(D37&gt;32,"xxx",VLOOKUP(D37,Lookup!$A$2:$B$33,2))</f>
        <v>20</v>
      </c>
      <c r="H37">
        <v>31</v>
      </c>
      <c r="I37">
        <f>IF(H37&gt;32,"xxx",VLOOKUP(H37,Lookup!$A$2:$B$33,2))</f>
        <v>20</v>
      </c>
      <c r="J37">
        <f>E37+G37+I37</f>
        <v>40</v>
      </c>
    </row>
    <row r="38" spans="1:10">
      <c r="A38">
        <f>A37+1</f>
        <v>36</v>
      </c>
      <c r="B38" t="s">
        <v>68</v>
      </c>
      <c r="C38" t="s">
        <v>69</v>
      </c>
      <c r="D38">
        <v>30</v>
      </c>
      <c r="E38">
        <f>IF(D38&gt;32,"xxx",VLOOKUP(D38,Lookup!$A$2:$B$33,2))</f>
        <v>25</v>
      </c>
      <c r="J38">
        <f>E38+G38+I38</f>
        <v>25</v>
      </c>
    </row>
    <row r="39" spans="1:10">
      <c r="A39">
        <f>A38+1</f>
        <v>37</v>
      </c>
      <c r="B39" t="s">
        <v>48</v>
      </c>
      <c r="C39" t="s">
        <v>49</v>
      </c>
      <c r="F39">
        <v>32</v>
      </c>
      <c r="G39">
        <f>IF(F39&gt;32,"xxx",VLOOKUP(F39,Lookup!$A$2:$B$33,2))</f>
        <v>15</v>
      </c>
      <c r="J39">
        <f>E39+G39+I39</f>
        <v>15</v>
      </c>
    </row>
    <row r="40" spans="1:10">
      <c r="A40">
        <f>A39+1</f>
        <v>38</v>
      </c>
      <c r="B40" t="s">
        <v>32</v>
      </c>
      <c r="C40" t="s">
        <v>33</v>
      </c>
      <c r="D40">
        <v>35</v>
      </c>
      <c r="E40">
        <f>2*3</f>
        <v>6</v>
      </c>
      <c r="J40">
        <f>E40+G40+I40</f>
        <v>6</v>
      </c>
    </row>
    <row r="41" spans="1:10">
      <c r="A41">
        <f>A40+1</f>
        <v>39</v>
      </c>
      <c r="B41" t="s">
        <v>34</v>
      </c>
      <c r="C41" t="s">
        <v>35</v>
      </c>
      <c r="F41">
        <v>33</v>
      </c>
      <c r="G41">
        <f>2*3</f>
        <v>6</v>
      </c>
      <c r="J41">
        <f>E41+G41+I41</f>
        <v>6</v>
      </c>
    </row>
  </sheetData>
  <sortState ref="A3:J41">
    <sortCondition descending="1" ref="J3:J4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opLeftCell="A11" workbookViewId="0">
      <selection activeCell="A27" sqref="A27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  <col min="5" max="5" width="6.5703125" bestFit="1" customWidth="1"/>
  </cols>
  <sheetData>
    <row r="1" spans="1:5">
      <c r="A1" t="s">
        <v>80</v>
      </c>
      <c r="B1" t="s">
        <v>0</v>
      </c>
      <c r="C1" t="s">
        <v>1</v>
      </c>
      <c r="D1" t="s">
        <v>81</v>
      </c>
    </row>
    <row r="2" spans="1:5">
      <c r="D2" t="s">
        <v>80</v>
      </c>
      <c r="E2" t="s">
        <v>88</v>
      </c>
    </row>
    <row r="3" spans="1:5">
      <c r="A3">
        <f>D3</f>
        <v>1</v>
      </c>
      <c r="B3" t="s">
        <v>52</v>
      </c>
      <c r="C3" t="s">
        <v>53</v>
      </c>
      <c r="D3">
        <v>1</v>
      </c>
      <c r="E3">
        <f>IF(D3&gt;32,"xxx",VLOOKUP(D3,Lookup!$A$2:$B$33,2))</f>
        <v>320</v>
      </c>
    </row>
    <row r="4" spans="1:5">
      <c r="A4">
        <f t="shared" ref="A4:A36" si="0">D4</f>
        <v>2</v>
      </c>
      <c r="B4" t="s">
        <v>6</v>
      </c>
      <c r="C4" t="s">
        <v>7</v>
      </c>
      <c r="D4">
        <v>2</v>
      </c>
      <c r="E4">
        <f>IF(D4&gt;32,"xxx",VLOOKUP(D4,Lookup!$A$2:$B$33,2))</f>
        <v>305</v>
      </c>
    </row>
    <row r="5" spans="1:5">
      <c r="A5">
        <f t="shared" si="0"/>
        <v>3</v>
      </c>
      <c r="B5" t="s">
        <v>20</v>
      </c>
      <c r="C5" t="s">
        <v>21</v>
      </c>
      <c r="D5">
        <v>3</v>
      </c>
      <c r="E5">
        <f>IF(D5&gt;32,"xxx",VLOOKUP(D5,Lookup!$A$2:$B$33,2))</f>
        <v>290</v>
      </c>
    </row>
    <row r="6" spans="1:5">
      <c r="A6">
        <f t="shared" si="0"/>
        <v>4</v>
      </c>
      <c r="B6" t="s">
        <v>56</v>
      </c>
      <c r="C6" t="s">
        <v>57</v>
      </c>
      <c r="D6">
        <v>4</v>
      </c>
      <c r="E6">
        <f>IF(D6&gt;32,"xxx",VLOOKUP(D6,Lookup!$A$2:$B$33,2))</f>
        <v>280</v>
      </c>
    </row>
    <row r="7" spans="1:5">
      <c r="A7">
        <f t="shared" si="0"/>
        <v>5</v>
      </c>
      <c r="B7" t="s">
        <v>18</v>
      </c>
      <c r="C7" t="s">
        <v>19</v>
      </c>
      <c r="D7">
        <v>5</v>
      </c>
      <c r="E7">
        <f>IF(D7&gt;32,"xxx",VLOOKUP(D7,Lookup!$A$2:$B$33,2))</f>
        <v>265</v>
      </c>
    </row>
    <row r="8" spans="1:5">
      <c r="A8">
        <f t="shared" si="0"/>
        <v>6</v>
      </c>
      <c r="B8" t="s">
        <v>4</v>
      </c>
      <c r="C8" t="s">
        <v>5</v>
      </c>
      <c r="D8">
        <v>6</v>
      </c>
      <c r="E8">
        <f>IF(D8&gt;32,"xxx",VLOOKUP(D8,Lookup!$A$2:$B$33,2))</f>
        <v>255</v>
      </c>
    </row>
    <row r="9" spans="1:5">
      <c r="A9">
        <f t="shared" si="0"/>
        <v>7</v>
      </c>
      <c r="B9" t="s">
        <v>40</v>
      </c>
      <c r="C9" t="s">
        <v>41</v>
      </c>
      <c r="D9">
        <v>7</v>
      </c>
      <c r="E9">
        <f>IF(D9&gt;32,"xxx",VLOOKUP(D9,Lookup!$A$2:$B$33,2))</f>
        <v>240</v>
      </c>
    </row>
    <row r="10" spans="1:5">
      <c r="A10">
        <f t="shared" si="0"/>
        <v>8</v>
      </c>
      <c r="B10" t="s">
        <v>30</v>
      </c>
      <c r="C10" t="s">
        <v>31</v>
      </c>
      <c r="D10">
        <v>8</v>
      </c>
      <c r="E10">
        <f>IF(D10&gt;32,"xxx",VLOOKUP(D10,Lookup!$A$2:$B$33,2))</f>
        <v>230</v>
      </c>
    </row>
    <row r="11" spans="1:5">
      <c r="A11">
        <f t="shared" si="0"/>
        <v>9</v>
      </c>
      <c r="B11" t="s">
        <v>76</v>
      </c>
      <c r="C11" t="s">
        <v>77</v>
      </c>
      <c r="D11">
        <v>9</v>
      </c>
      <c r="E11">
        <f>IF(D11&gt;32,"xxx",VLOOKUP(D11,Lookup!$A$2:$B$33,2))</f>
        <v>205</v>
      </c>
    </row>
    <row r="12" spans="1:5">
      <c r="A12">
        <f t="shared" si="0"/>
        <v>10</v>
      </c>
      <c r="B12" t="s">
        <v>72</v>
      </c>
      <c r="C12" t="s">
        <v>73</v>
      </c>
      <c r="D12">
        <v>10</v>
      </c>
      <c r="E12">
        <f>IF(D12&gt;32,"xxx",VLOOKUP(D12,Lookup!$A$2:$B$33,2))</f>
        <v>195</v>
      </c>
    </row>
    <row r="13" spans="1:5">
      <c r="A13">
        <f t="shared" si="0"/>
        <v>11</v>
      </c>
      <c r="B13" t="s">
        <v>44</v>
      </c>
      <c r="C13" t="s">
        <v>45</v>
      </c>
      <c r="D13">
        <v>11</v>
      </c>
      <c r="E13">
        <f>IF(D13&gt;32,"xxx",VLOOKUP(D13,Lookup!$A$2:$B$33,2))</f>
        <v>180</v>
      </c>
    </row>
    <row r="14" spans="1:5">
      <c r="A14">
        <f t="shared" si="0"/>
        <v>12</v>
      </c>
      <c r="B14" t="s">
        <v>12</v>
      </c>
      <c r="C14" t="s">
        <v>13</v>
      </c>
      <c r="D14">
        <v>12</v>
      </c>
      <c r="E14">
        <f>IF(D14&gt;32,"xxx",VLOOKUP(D14,Lookup!$A$2:$B$33,2))</f>
        <v>170</v>
      </c>
    </row>
    <row r="15" spans="1:5">
      <c r="A15">
        <f t="shared" si="0"/>
        <v>13</v>
      </c>
      <c r="B15" t="s">
        <v>36</v>
      </c>
      <c r="C15" t="s">
        <v>37</v>
      </c>
      <c r="D15">
        <v>13</v>
      </c>
      <c r="E15">
        <f>IF(D15&gt;32,"xxx",VLOOKUP(D15,Lookup!$A$2:$B$33,2))</f>
        <v>155</v>
      </c>
    </row>
    <row r="16" spans="1:5">
      <c r="A16">
        <f t="shared" si="0"/>
        <v>14</v>
      </c>
      <c r="B16" t="s">
        <v>10</v>
      </c>
      <c r="C16" t="s">
        <v>11</v>
      </c>
      <c r="D16">
        <v>14</v>
      </c>
      <c r="E16">
        <f>IF(D16&gt;32,"xxx",VLOOKUP(D16,Lookup!$A$2:$B$33,2))</f>
        <v>145</v>
      </c>
    </row>
    <row r="17" spans="1:5">
      <c r="A17">
        <f t="shared" si="0"/>
        <v>15</v>
      </c>
      <c r="B17" t="s">
        <v>62</v>
      </c>
      <c r="C17" t="s">
        <v>63</v>
      </c>
      <c r="D17">
        <v>15</v>
      </c>
      <c r="E17">
        <f>IF(D17&gt;32,"xxx",VLOOKUP(D17,Lookup!$A$2:$B$33,2))</f>
        <v>130</v>
      </c>
    </row>
    <row r="18" spans="1:5">
      <c r="A18">
        <f t="shared" si="0"/>
        <v>16</v>
      </c>
      <c r="B18" t="s">
        <v>42</v>
      </c>
      <c r="C18" t="s">
        <v>43</v>
      </c>
      <c r="D18">
        <v>16</v>
      </c>
      <c r="E18">
        <f>IF(D18&gt;32,"xxx",VLOOKUP(D18,Lookup!$A$2:$B$33,2))</f>
        <v>120</v>
      </c>
    </row>
    <row r="19" spans="1:5">
      <c r="A19">
        <f t="shared" si="0"/>
        <v>17</v>
      </c>
      <c r="B19" t="s">
        <v>78</v>
      </c>
      <c r="C19" t="s">
        <v>79</v>
      </c>
      <c r="D19">
        <v>17</v>
      </c>
      <c r="E19">
        <f>IF(D19&gt;32,"xxx",VLOOKUP(D19,Lookup!$A$2:$B$33,2))</f>
        <v>95</v>
      </c>
    </row>
    <row r="20" spans="1:5">
      <c r="A20">
        <f t="shared" si="0"/>
        <v>18</v>
      </c>
      <c r="B20" t="s">
        <v>66</v>
      </c>
      <c r="C20" t="s">
        <v>67</v>
      </c>
      <c r="D20">
        <v>18</v>
      </c>
      <c r="E20">
        <f>IF(D20&gt;32,"xxx",VLOOKUP(D20,Lookup!$A$2:$B$33,2))</f>
        <v>90</v>
      </c>
    </row>
    <row r="21" spans="1:5">
      <c r="A21">
        <f t="shared" si="0"/>
        <v>19</v>
      </c>
      <c r="B21" t="s">
        <v>38</v>
      </c>
      <c r="C21" t="s">
        <v>39</v>
      </c>
      <c r="D21">
        <v>19</v>
      </c>
      <c r="E21">
        <f>IF(D21&gt;32,"xxx",VLOOKUP(D21,Lookup!$A$2:$B$33,2))</f>
        <v>85</v>
      </c>
    </row>
    <row r="22" spans="1:5">
      <c r="A22">
        <f t="shared" si="0"/>
        <v>20</v>
      </c>
      <c r="B22" t="s">
        <v>14</v>
      </c>
      <c r="C22" t="s">
        <v>15</v>
      </c>
      <c r="D22">
        <v>20</v>
      </c>
      <c r="E22">
        <f>IF(D22&gt;32,"xxx",VLOOKUP(D22,Lookup!$A$2:$B$33,2))</f>
        <v>80</v>
      </c>
    </row>
    <row r="23" spans="1:5">
      <c r="A23">
        <f t="shared" si="0"/>
        <v>21</v>
      </c>
      <c r="B23" t="s">
        <v>74</v>
      </c>
      <c r="C23" t="s">
        <v>75</v>
      </c>
      <c r="D23">
        <v>21</v>
      </c>
      <c r="E23">
        <f>IF(D23&gt;32,"xxx",VLOOKUP(D23,Lookup!$A$2:$B$33,2))</f>
        <v>75</v>
      </c>
    </row>
    <row r="24" spans="1:5">
      <c r="A24">
        <f t="shared" si="0"/>
        <v>22</v>
      </c>
      <c r="B24" t="s">
        <v>54</v>
      </c>
      <c r="C24" t="s">
        <v>55</v>
      </c>
      <c r="D24">
        <v>22</v>
      </c>
      <c r="E24">
        <f>IF(D24&gt;32,"xxx",VLOOKUP(D24,Lookup!$A$2:$B$33,2))</f>
        <v>70</v>
      </c>
    </row>
    <row r="25" spans="1:5">
      <c r="A25">
        <f t="shared" si="0"/>
        <v>23</v>
      </c>
      <c r="B25" t="s">
        <v>70</v>
      </c>
      <c r="C25" t="s">
        <v>71</v>
      </c>
      <c r="D25">
        <v>23</v>
      </c>
      <c r="E25">
        <f>IF(D25&gt;32,"xxx",VLOOKUP(D25,Lookup!$A$2:$B$33,2))</f>
        <v>65</v>
      </c>
    </row>
    <row r="26" spans="1:5">
      <c r="A26">
        <f t="shared" si="0"/>
        <v>24</v>
      </c>
      <c r="B26" t="s">
        <v>60</v>
      </c>
      <c r="C26" t="s">
        <v>61</v>
      </c>
      <c r="D26">
        <v>24</v>
      </c>
      <c r="E26">
        <f>IF(D26&gt;32,"xxx",VLOOKUP(D26,Lookup!$A$2:$B$33,2))</f>
        <v>60</v>
      </c>
    </row>
    <row r="27" spans="1:5">
      <c r="A27">
        <f t="shared" si="0"/>
        <v>25</v>
      </c>
      <c r="B27" t="s">
        <v>28</v>
      </c>
      <c r="C27" t="s">
        <v>29</v>
      </c>
      <c r="D27">
        <v>25</v>
      </c>
      <c r="E27">
        <f>IF(D27&gt;32,"xxx",VLOOKUP(D27,Lookup!$A$2:$B$33,2))</f>
        <v>50</v>
      </c>
    </row>
    <row r="28" spans="1:5">
      <c r="A28">
        <f t="shared" si="0"/>
        <v>26</v>
      </c>
      <c r="B28" t="s">
        <v>64</v>
      </c>
      <c r="C28" t="s">
        <v>65</v>
      </c>
      <c r="D28">
        <v>26</v>
      </c>
      <c r="E28">
        <f>IF(D28&gt;32,"xxx",VLOOKUP(D28,Lookup!$A$2:$B$33,2))</f>
        <v>45</v>
      </c>
    </row>
    <row r="29" spans="1:5">
      <c r="A29">
        <f t="shared" si="0"/>
        <v>27</v>
      </c>
      <c r="B29" t="s">
        <v>2</v>
      </c>
      <c r="C29" t="s">
        <v>3</v>
      </c>
      <c r="D29">
        <v>27</v>
      </c>
      <c r="E29">
        <f>IF(D29&gt;32,"xxx",VLOOKUP(D29,Lookup!$A$2:$B$33,2))</f>
        <v>40</v>
      </c>
    </row>
    <row r="30" spans="1:5">
      <c r="A30">
        <f t="shared" si="0"/>
        <v>28</v>
      </c>
      <c r="B30" t="s">
        <v>22</v>
      </c>
      <c r="C30" t="s">
        <v>23</v>
      </c>
      <c r="D30">
        <v>28</v>
      </c>
      <c r="E30">
        <f>IF(D30&gt;32,"xxx",VLOOKUP(D30,Lookup!$A$2:$B$33,2))</f>
        <v>35</v>
      </c>
    </row>
    <row r="31" spans="1:5">
      <c r="A31">
        <f t="shared" si="0"/>
        <v>29</v>
      </c>
      <c r="B31" t="s">
        <v>24</v>
      </c>
      <c r="C31" t="s">
        <v>25</v>
      </c>
      <c r="D31">
        <v>29</v>
      </c>
      <c r="E31">
        <f>IF(D31&gt;32,"xxx",VLOOKUP(D31,Lookup!$A$2:$B$33,2))</f>
        <v>30</v>
      </c>
    </row>
    <row r="32" spans="1:5">
      <c r="A32">
        <f t="shared" si="0"/>
        <v>30</v>
      </c>
      <c r="B32" t="s">
        <v>50</v>
      </c>
      <c r="C32" t="s">
        <v>51</v>
      </c>
      <c r="D32">
        <v>30</v>
      </c>
      <c r="E32">
        <f>IF(D32&gt;32,"xxx",VLOOKUP(D32,Lookup!$A$2:$B$33,2))</f>
        <v>25</v>
      </c>
    </row>
    <row r="33" spans="1:5">
      <c r="A33">
        <f t="shared" si="0"/>
        <v>31</v>
      </c>
      <c r="B33" t="s">
        <v>46</v>
      </c>
      <c r="C33" t="s">
        <v>47</v>
      </c>
      <c r="D33">
        <v>31</v>
      </c>
      <c r="E33">
        <f>IF(D33&gt;32,"xxx",VLOOKUP(D33,Lookup!$A$2:$B$33,2))</f>
        <v>20</v>
      </c>
    </row>
    <row r="34" spans="1:5">
      <c r="A34">
        <f t="shared" si="0"/>
        <v>32</v>
      </c>
      <c r="B34" t="s">
        <v>48</v>
      </c>
      <c r="C34" t="s">
        <v>49</v>
      </c>
      <c r="D34">
        <v>32</v>
      </c>
      <c r="E34">
        <f>IF(D34&gt;32,"xxx",VLOOKUP(D34,Lookup!$A$2:$B$33,2))</f>
        <v>15</v>
      </c>
    </row>
    <row r="35" spans="1:5">
      <c r="A35">
        <f t="shared" si="0"/>
        <v>32</v>
      </c>
      <c r="B35" t="s">
        <v>58</v>
      </c>
      <c r="C35" t="s">
        <v>59</v>
      </c>
      <c r="D35">
        <v>32</v>
      </c>
      <c r="E35">
        <f>IF(D35&gt;32,"xxx",VLOOKUP(D35,Lookup!$A$2:$B$33,2))</f>
        <v>15</v>
      </c>
    </row>
    <row r="36" spans="1:5">
      <c r="A36">
        <f t="shared" si="0"/>
        <v>33</v>
      </c>
      <c r="B36" t="s">
        <v>34</v>
      </c>
      <c r="C36" t="s">
        <v>35</v>
      </c>
      <c r="D36">
        <v>33</v>
      </c>
      <c r="E36">
        <f>2*3</f>
        <v>6</v>
      </c>
    </row>
  </sheetData>
  <sortState ref="B3:E41">
    <sortCondition descending="1" ref="E3:E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/>
  </sheetViews>
  <sheetFormatPr defaultRowHeight="15"/>
  <cols>
    <col min="1" max="1" width="5.7109375" bestFit="1" customWidth="1"/>
    <col min="2" max="2" width="10.5703125" bestFit="1" customWidth="1"/>
    <col min="3" max="3" width="45.85546875" bestFit="1" customWidth="1"/>
    <col min="4" max="4" width="5.7109375" bestFit="1" customWidth="1"/>
    <col min="5" max="5" width="6.5703125" bestFit="1" customWidth="1"/>
  </cols>
  <sheetData>
    <row r="1" spans="1:5">
      <c r="A1" t="s">
        <v>80</v>
      </c>
      <c r="B1" t="s">
        <v>0</v>
      </c>
      <c r="C1" t="s">
        <v>1</v>
      </c>
      <c r="D1" t="s">
        <v>82</v>
      </c>
    </row>
    <row r="2" spans="1:5">
      <c r="D2" t="s">
        <v>80</v>
      </c>
      <c r="E2" t="s">
        <v>88</v>
      </c>
    </row>
    <row r="3" spans="1:5">
      <c r="A3">
        <v>1</v>
      </c>
      <c r="B3" t="s">
        <v>40</v>
      </c>
      <c r="C3" t="s">
        <v>41</v>
      </c>
      <c r="D3">
        <v>1</v>
      </c>
      <c r="E3">
        <f>IF(D3&gt;32,"xxx",VLOOKUP(D3,Lookup!$A$2:$B$33,2))</f>
        <v>320</v>
      </c>
    </row>
    <row r="4" spans="1:5">
      <c r="A4">
        <f>A3+1</f>
        <v>2</v>
      </c>
      <c r="B4" t="s">
        <v>4</v>
      </c>
      <c r="C4" t="s">
        <v>5</v>
      </c>
      <c r="D4">
        <v>2</v>
      </c>
      <c r="E4">
        <f>IF(D4&gt;32,"xxx",VLOOKUP(D4,Lookup!$A$2:$B$33,2))</f>
        <v>305</v>
      </c>
    </row>
    <row r="5" spans="1:5">
      <c r="A5">
        <f t="shared" ref="A5:A37" si="0">A4+1</f>
        <v>3</v>
      </c>
      <c r="B5" t="s">
        <v>20</v>
      </c>
      <c r="C5" t="s">
        <v>21</v>
      </c>
      <c r="D5">
        <v>3</v>
      </c>
      <c r="E5">
        <f>IF(D5&gt;32,"xxx",VLOOKUP(D5,Lookup!$A$2:$B$33,2))</f>
        <v>290</v>
      </c>
    </row>
    <row r="6" spans="1:5">
      <c r="A6">
        <f t="shared" si="0"/>
        <v>4</v>
      </c>
      <c r="B6" t="s">
        <v>38</v>
      </c>
      <c r="C6" t="s">
        <v>39</v>
      </c>
      <c r="D6">
        <v>4</v>
      </c>
      <c r="E6">
        <f>IF(D6&gt;32,"xxx",VLOOKUP(D6,Lookup!$A$2:$B$33,2))</f>
        <v>280</v>
      </c>
    </row>
    <row r="7" spans="1:5">
      <c r="A7">
        <f t="shared" si="0"/>
        <v>5</v>
      </c>
      <c r="B7" t="s">
        <v>44</v>
      </c>
      <c r="C7" t="s">
        <v>45</v>
      </c>
      <c r="D7">
        <v>5</v>
      </c>
      <c r="E7">
        <f>IF(D7&gt;32,"xxx",VLOOKUP(D7,Lookup!$A$2:$B$33,2))</f>
        <v>265</v>
      </c>
    </row>
    <row r="8" spans="1:5">
      <c r="A8">
        <f t="shared" si="0"/>
        <v>6</v>
      </c>
      <c r="B8" t="s">
        <v>6</v>
      </c>
      <c r="C8" t="s">
        <v>7</v>
      </c>
      <c r="D8">
        <v>6</v>
      </c>
      <c r="E8">
        <f>IF(D8&gt;32,"xxx",VLOOKUP(D8,Lookup!$A$2:$B$33,2))</f>
        <v>255</v>
      </c>
    </row>
    <row r="9" spans="1:5">
      <c r="A9">
        <f t="shared" si="0"/>
        <v>7</v>
      </c>
      <c r="B9" t="s">
        <v>66</v>
      </c>
      <c r="C9" t="s">
        <v>67</v>
      </c>
      <c r="D9">
        <v>7</v>
      </c>
      <c r="E9">
        <f>IF(D9&gt;32,"xxx",VLOOKUP(D9,Lookup!$A$2:$B$33,2))</f>
        <v>240</v>
      </c>
    </row>
    <row r="10" spans="1:5">
      <c r="A10">
        <f t="shared" si="0"/>
        <v>8</v>
      </c>
      <c r="B10" t="s">
        <v>14</v>
      </c>
      <c r="C10" t="s">
        <v>15</v>
      </c>
      <c r="D10">
        <v>8</v>
      </c>
      <c r="E10">
        <f>IF(D10&gt;32,"xxx",VLOOKUP(D10,Lookup!$A$2:$B$33,2))</f>
        <v>230</v>
      </c>
    </row>
    <row r="11" spans="1:5">
      <c r="A11">
        <f t="shared" si="0"/>
        <v>9</v>
      </c>
      <c r="B11" t="s">
        <v>18</v>
      </c>
      <c r="C11" t="s">
        <v>19</v>
      </c>
      <c r="D11">
        <v>9</v>
      </c>
      <c r="E11">
        <f>IF(D11&gt;32,"xxx",VLOOKUP(D11,Lookup!$A$2:$B$33,2))</f>
        <v>205</v>
      </c>
    </row>
    <row r="12" spans="1:5">
      <c r="A12">
        <f t="shared" si="0"/>
        <v>10</v>
      </c>
      <c r="B12" t="s">
        <v>22</v>
      </c>
      <c r="C12" t="s">
        <v>23</v>
      </c>
      <c r="D12">
        <v>10</v>
      </c>
      <c r="E12">
        <f>IF(D12&gt;32,"xxx",VLOOKUP(D12,Lookup!$A$2:$B$33,2))</f>
        <v>195</v>
      </c>
    </row>
    <row r="13" spans="1:5">
      <c r="A13">
        <f t="shared" si="0"/>
        <v>11</v>
      </c>
      <c r="B13" t="s">
        <v>76</v>
      </c>
      <c r="C13" t="s">
        <v>77</v>
      </c>
      <c r="D13">
        <v>11</v>
      </c>
      <c r="E13">
        <f>IF(D13&gt;32,"xxx",VLOOKUP(D13,Lookup!$A$2:$B$33,2))</f>
        <v>180</v>
      </c>
    </row>
    <row r="14" spans="1:5">
      <c r="A14">
        <f t="shared" si="0"/>
        <v>12</v>
      </c>
      <c r="B14" t="s">
        <v>60</v>
      </c>
      <c r="C14" t="s">
        <v>61</v>
      </c>
      <c r="D14">
        <v>12</v>
      </c>
      <c r="E14">
        <f>IF(D14&gt;32,"xxx",VLOOKUP(D14,Lookup!$A$2:$B$33,2))</f>
        <v>170</v>
      </c>
    </row>
    <row r="15" spans="1:5">
      <c r="A15">
        <f t="shared" si="0"/>
        <v>13</v>
      </c>
      <c r="B15" t="s">
        <v>64</v>
      </c>
      <c r="C15" t="s">
        <v>65</v>
      </c>
      <c r="D15">
        <v>13</v>
      </c>
      <c r="E15">
        <f>IF(D15&gt;32,"xxx",VLOOKUP(D15,Lookup!$A$2:$B$33,2))</f>
        <v>155</v>
      </c>
    </row>
    <row r="16" spans="1:5">
      <c r="A16">
        <f t="shared" si="0"/>
        <v>14</v>
      </c>
      <c r="B16" t="s">
        <v>30</v>
      </c>
      <c r="C16" t="s">
        <v>31</v>
      </c>
      <c r="D16">
        <v>14</v>
      </c>
      <c r="E16">
        <f>IF(D16&gt;32,"xxx",VLOOKUP(D16,Lookup!$A$2:$B$33,2))</f>
        <v>145</v>
      </c>
    </row>
    <row r="17" spans="1:5">
      <c r="A17">
        <f t="shared" si="0"/>
        <v>15</v>
      </c>
      <c r="B17" t="s">
        <v>56</v>
      </c>
      <c r="C17" t="s">
        <v>57</v>
      </c>
      <c r="D17">
        <v>15</v>
      </c>
      <c r="E17">
        <f>IF(D17&gt;32,"xxx",VLOOKUP(D17,Lookup!$A$2:$B$33,2))</f>
        <v>130</v>
      </c>
    </row>
    <row r="18" spans="1:5">
      <c r="A18">
        <f t="shared" si="0"/>
        <v>16</v>
      </c>
      <c r="B18" t="s">
        <v>70</v>
      </c>
      <c r="C18" t="s">
        <v>71</v>
      </c>
      <c r="D18">
        <v>16</v>
      </c>
      <c r="E18">
        <f>IF(D18&gt;32,"xxx",VLOOKUP(D18,Lookup!$A$2:$B$33,2))</f>
        <v>120</v>
      </c>
    </row>
    <row r="19" spans="1:5">
      <c r="A19">
        <f t="shared" si="0"/>
        <v>17</v>
      </c>
      <c r="B19" t="s">
        <v>58</v>
      </c>
      <c r="C19" t="s">
        <v>59</v>
      </c>
      <c r="D19">
        <v>17</v>
      </c>
      <c r="E19">
        <f>IF(D19&gt;32,"xxx",VLOOKUP(D19,Lookup!$A$2:$B$33,2))</f>
        <v>95</v>
      </c>
    </row>
    <row r="20" spans="1:5">
      <c r="A20">
        <f t="shared" si="0"/>
        <v>18</v>
      </c>
      <c r="B20" t="s">
        <v>62</v>
      </c>
      <c r="C20" t="s">
        <v>63</v>
      </c>
      <c r="D20">
        <v>18</v>
      </c>
      <c r="E20">
        <f>IF(D20&gt;32,"xxx",VLOOKUP(D20,Lookup!$A$2:$B$33,2))</f>
        <v>90</v>
      </c>
    </row>
    <row r="21" spans="1:5">
      <c r="A21">
        <f t="shared" si="0"/>
        <v>19</v>
      </c>
      <c r="B21" t="s">
        <v>36</v>
      </c>
      <c r="C21" t="s">
        <v>37</v>
      </c>
      <c r="D21">
        <v>19</v>
      </c>
      <c r="E21">
        <f>IF(D21&gt;32,"xxx",VLOOKUP(D21,Lookup!$A$2:$B$33,2))</f>
        <v>85</v>
      </c>
    </row>
    <row r="22" spans="1:5">
      <c r="A22">
        <f t="shared" si="0"/>
        <v>20</v>
      </c>
      <c r="B22" t="s">
        <v>78</v>
      </c>
      <c r="C22" t="s">
        <v>79</v>
      </c>
      <c r="D22">
        <v>20</v>
      </c>
      <c r="E22">
        <f>IF(D22&gt;32,"xxx",VLOOKUP(D22,Lookup!$A$2:$B$33,2))</f>
        <v>80</v>
      </c>
    </row>
    <row r="23" spans="1:5">
      <c r="A23">
        <f t="shared" si="0"/>
        <v>21</v>
      </c>
      <c r="B23" t="s">
        <v>12</v>
      </c>
      <c r="C23" t="s">
        <v>13</v>
      </c>
      <c r="D23">
        <v>21</v>
      </c>
      <c r="E23">
        <f>IF(D23&gt;32,"xxx",VLOOKUP(D23,Lookup!$A$2:$B$33,2))</f>
        <v>75</v>
      </c>
    </row>
    <row r="24" spans="1:5">
      <c r="A24">
        <f t="shared" si="0"/>
        <v>22</v>
      </c>
      <c r="B24" t="s">
        <v>54</v>
      </c>
      <c r="C24" t="s">
        <v>55</v>
      </c>
      <c r="D24">
        <v>22</v>
      </c>
      <c r="E24">
        <f>IF(D24&gt;32,"xxx",VLOOKUP(D24,Lookup!$A$2:$B$33,2))</f>
        <v>70</v>
      </c>
    </row>
    <row r="25" spans="1:5">
      <c r="A25">
        <f t="shared" si="0"/>
        <v>23</v>
      </c>
      <c r="B25" t="s">
        <v>10</v>
      </c>
      <c r="C25" t="s">
        <v>11</v>
      </c>
      <c r="D25">
        <v>23</v>
      </c>
      <c r="E25">
        <f>IF(D25&gt;32,"xxx",VLOOKUP(D25,Lookup!$A$2:$B$33,2))</f>
        <v>65</v>
      </c>
    </row>
    <row r="26" spans="1:5">
      <c r="A26">
        <f t="shared" si="0"/>
        <v>24</v>
      </c>
      <c r="B26" t="s">
        <v>52</v>
      </c>
      <c r="C26" t="s">
        <v>53</v>
      </c>
      <c r="D26">
        <v>24</v>
      </c>
      <c r="E26">
        <f>IF(D26&gt;32,"xxx",VLOOKUP(D26,Lookup!$A$2:$B$33,2))</f>
        <v>60</v>
      </c>
    </row>
    <row r="27" spans="1:5">
      <c r="A27">
        <f t="shared" si="0"/>
        <v>25</v>
      </c>
      <c r="B27" t="s">
        <v>74</v>
      </c>
      <c r="C27" t="s">
        <v>75</v>
      </c>
      <c r="D27">
        <v>25</v>
      </c>
      <c r="E27">
        <f>IF(D27&gt;32,"xxx",VLOOKUP(D27,Lookup!$A$2:$B$33,2))</f>
        <v>50</v>
      </c>
    </row>
    <row r="28" spans="1:5">
      <c r="A28">
        <f t="shared" si="0"/>
        <v>26</v>
      </c>
      <c r="B28" t="s">
        <v>16</v>
      </c>
      <c r="C28" t="s">
        <v>17</v>
      </c>
      <c r="D28">
        <v>26</v>
      </c>
      <c r="E28">
        <f>IF(D28&gt;32,"xxx",VLOOKUP(D28,Lookup!$A$2:$B$33,2))</f>
        <v>45</v>
      </c>
    </row>
    <row r="29" spans="1:5">
      <c r="A29">
        <f t="shared" si="0"/>
        <v>27</v>
      </c>
      <c r="B29" t="s">
        <v>42</v>
      </c>
      <c r="C29" t="s">
        <v>43</v>
      </c>
      <c r="D29">
        <v>27</v>
      </c>
      <c r="E29">
        <f>IF(D29&gt;32,"xxx",VLOOKUP(D29,Lookup!$A$2:$B$33,2))</f>
        <v>40</v>
      </c>
    </row>
    <row r="30" spans="1:5">
      <c r="A30">
        <f t="shared" si="0"/>
        <v>28</v>
      </c>
      <c r="B30" t="s">
        <v>46</v>
      </c>
      <c r="C30" t="s">
        <v>47</v>
      </c>
      <c r="D30">
        <v>28</v>
      </c>
      <c r="E30">
        <f>IF(D30&gt;32,"xxx",VLOOKUP(D30,Lookup!$A$2:$B$33,2))</f>
        <v>35</v>
      </c>
    </row>
    <row r="31" spans="1:5">
      <c r="A31">
        <f t="shared" si="0"/>
        <v>29</v>
      </c>
      <c r="B31" t="s">
        <v>50</v>
      </c>
      <c r="C31" t="s">
        <v>51</v>
      </c>
      <c r="D31">
        <v>29</v>
      </c>
      <c r="E31">
        <f>IF(D31&gt;32,"xxx",VLOOKUP(D31,Lookup!$A$2:$B$33,2))</f>
        <v>30</v>
      </c>
    </row>
    <row r="32" spans="1:5">
      <c r="A32">
        <f t="shared" si="0"/>
        <v>30</v>
      </c>
      <c r="B32" t="s">
        <v>68</v>
      </c>
      <c r="C32" t="s">
        <v>69</v>
      </c>
      <c r="D32">
        <v>30</v>
      </c>
      <c r="E32">
        <f>IF(D32&gt;32,"xxx",VLOOKUP(D32,Lookup!$A$2:$B$33,2))</f>
        <v>25</v>
      </c>
    </row>
    <row r="33" spans="1:5">
      <c r="A33">
        <f t="shared" si="0"/>
        <v>31</v>
      </c>
      <c r="B33" t="s">
        <v>8</v>
      </c>
      <c r="C33" t="s">
        <v>9</v>
      </c>
      <c r="D33">
        <v>31</v>
      </c>
      <c r="E33">
        <f>IF(D33&gt;32,"xxx",VLOOKUP(D33,Lookup!$A$2:$B$33,2))</f>
        <v>20</v>
      </c>
    </row>
    <row r="34" spans="1:5">
      <c r="A34">
        <f t="shared" si="0"/>
        <v>32</v>
      </c>
      <c r="B34" t="s">
        <v>2</v>
      </c>
      <c r="C34" t="s">
        <v>3</v>
      </c>
      <c r="D34">
        <v>33</v>
      </c>
      <c r="E34">
        <f>3*5</f>
        <v>15</v>
      </c>
    </row>
    <row r="35" spans="1:5">
      <c r="A35">
        <f t="shared" si="0"/>
        <v>33</v>
      </c>
      <c r="B35" t="s">
        <v>26</v>
      </c>
      <c r="C35" t="s">
        <v>27</v>
      </c>
      <c r="D35">
        <v>32</v>
      </c>
      <c r="E35">
        <f>IF(D35&gt;32,"xxx",VLOOKUP(D35,Lookup!$A$2:$B$33,2))</f>
        <v>15</v>
      </c>
    </row>
    <row r="36" spans="1:5">
      <c r="A36">
        <f t="shared" si="0"/>
        <v>34</v>
      </c>
      <c r="B36" t="s">
        <v>72</v>
      </c>
      <c r="C36" t="s">
        <v>73</v>
      </c>
      <c r="D36">
        <v>34</v>
      </c>
      <c r="E36">
        <f>3*5</f>
        <v>15</v>
      </c>
    </row>
    <row r="37" spans="1:5">
      <c r="A37">
        <f t="shared" si="0"/>
        <v>35</v>
      </c>
      <c r="B37" t="s">
        <v>32</v>
      </c>
      <c r="C37" t="s">
        <v>33</v>
      </c>
      <c r="D37">
        <v>35</v>
      </c>
      <c r="E37">
        <f>2*3</f>
        <v>6</v>
      </c>
    </row>
  </sheetData>
  <sortState ref="B3:E41">
    <sortCondition descending="1" ref="E3:E4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topLeftCell="A16" workbookViewId="0">
      <selection activeCell="B27" sqref="B27:C27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  <col min="5" max="5" width="8.42578125" bestFit="1" customWidth="1"/>
    <col min="6" max="6" width="5.7109375" bestFit="1" customWidth="1"/>
    <col min="7" max="7" width="6.5703125" bestFit="1" customWidth="1"/>
    <col min="8" max="8" width="5.7109375" bestFit="1" customWidth="1"/>
    <col min="9" max="9" width="6.5703125" customWidth="1"/>
    <col min="10" max="10" width="5.7109375" customWidth="1"/>
  </cols>
  <sheetData>
    <row r="1" spans="1:5">
      <c r="A1" t="s">
        <v>80</v>
      </c>
      <c r="B1" t="s">
        <v>0</v>
      </c>
      <c r="C1" t="s">
        <v>1</v>
      </c>
      <c r="D1" t="s">
        <v>83</v>
      </c>
    </row>
    <row r="2" spans="1:5">
      <c r="D2" t="s">
        <v>80</v>
      </c>
      <c r="E2" t="s">
        <v>88</v>
      </c>
    </row>
    <row r="3" spans="1:5">
      <c r="A3">
        <v>1</v>
      </c>
      <c r="B3" t="s">
        <v>18</v>
      </c>
      <c r="C3" t="s">
        <v>19</v>
      </c>
      <c r="D3">
        <v>1</v>
      </c>
      <c r="E3">
        <f>IF(D3&gt;32,"xxx",VLOOKUP(D3,Lookup!$A$2:$B$33,2))</f>
        <v>320</v>
      </c>
    </row>
    <row r="4" spans="1:5">
      <c r="A4">
        <f>A3+1</f>
        <v>2</v>
      </c>
      <c r="B4" t="s">
        <v>56</v>
      </c>
      <c r="C4" t="s">
        <v>57</v>
      </c>
      <c r="D4">
        <v>2</v>
      </c>
      <c r="E4">
        <f>IF(D4&gt;32,"xxx",VLOOKUP(D4,Lookup!$A$2:$B$33,2))</f>
        <v>305</v>
      </c>
    </row>
    <row r="5" spans="1:5">
      <c r="A5">
        <f t="shared" ref="A5:A35" si="0">A4+1</f>
        <v>3</v>
      </c>
      <c r="B5" t="s">
        <v>60</v>
      </c>
      <c r="C5" t="s">
        <v>61</v>
      </c>
      <c r="D5">
        <v>3</v>
      </c>
      <c r="E5">
        <f>IF(D5&gt;32,"xxx",VLOOKUP(D5,Lookup!$A$2:$B$33,2))</f>
        <v>290</v>
      </c>
    </row>
    <row r="6" spans="1:5">
      <c r="A6">
        <f t="shared" si="0"/>
        <v>4</v>
      </c>
      <c r="B6" t="s">
        <v>44</v>
      </c>
      <c r="C6" t="s">
        <v>45</v>
      </c>
      <c r="D6">
        <v>4</v>
      </c>
      <c r="E6">
        <f>IF(D6&gt;32,"xxx",VLOOKUP(D6,Lookup!$A$2:$B$33,2))</f>
        <v>280</v>
      </c>
    </row>
    <row r="7" spans="1:5">
      <c r="A7">
        <f t="shared" si="0"/>
        <v>5</v>
      </c>
      <c r="B7" t="s">
        <v>4</v>
      </c>
      <c r="C7" t="s">
        <v>5</v>
      </c>
      <c r="D7">
        <v>5</v>
      </c>
      <c r="E7">
        <f>IF(D7&gt;32,"xxx",VLOOKUP(D7,Lookup!$A$2:$B$33,2))</f>
        <v>265</v>
      </c>
    </row>
    <row r="8" spans="1:5">
      <c r="A8">
        <f t="shared" si="0"/>
        <v>6</v>
      </c>
      <c r="B8" t="s">
        <v>20</v>
      </c>
      <c r="C8" t="s">
        <v>21</v>
      </c>
      <c r="D8">
        <v>6</v>
      </c>
      <c r="E8">
        <f>IF(D8&gt;32,"xxx",VLOOKUP(D8,Lookup!$A$2:$B$33,2))</f>
        <v>255</v>
      </c>
    </row>
    <row r="9" spans="1:5">
      <c r="A9">
        <f t="shared" si="0"/>
        <v>7</v>
      </c>
      <c r="B9" t="s">
        <v>70</v>
      </c>
      <c r="C9" t="s">
        <v>71</v>
      </c>
      <c r="D9">
        <v>7</v>
      </c>
      <c r="E9">
        <f>IF(D9&gt;32,"xxx",VLOOKUP(D9,Lookup!$A$2:$B$33,2))</f>
        <v>240</v>
      </c>
    </row>
    <row r="10" spans="1:5">
      <c r="A10">
        <f t="shared" si="0"/>
        <v>8</v>
      </c>
      <c r="B10" t="s">
        <v>36</v>
      </c>
      <c r="C10" t="s">
        <v>37</v>
      </c>
      <c r="D10">
        <v>8</v>
      </c>
      <c r="E10">
        <f>IF(D10&gt;32,"xxx",VLOOKUP(D10,Lookup!$A$2:$B$33,2))</f>
        <v>230</v>
      </c>
    </row>
    <row r="11" spans="1:5">
      <c r="A11">
        <f t="shared" si="0"/>
        <v>9</v>
      </c>
      <c r="B11" t="s">
        <v>40</v>
      </c>
      <c r="C11" t="s">
        <v>41</v>
      </c>
      <c r="D11">
        <v>9</v>
      </c>
      <c r="E11">
        <f>IF(D11&gt;32,"xxx",VLOOKUP(D11,Lookup!$A$2:$B$33,2))</f>
        <v>205</v>
      </c>
    </row>
    <row r="12" spans="1:5">
      <c r="A12">
        <f t="shared" si="0"/>
        <v>10</v>
      </c>
      <c r="B12" t="s">
        <v>30</v>
      </c>
      <c r="C12" t="s">
        <v>31</v>
      </c>
      <c r="D12">
        <v>10</v>
      </c>
      <c r="E12">
        <f>IF(D12&gt;32,"xxx",VLOOKUP(D12,Lookup!$A$2:$B$33,2))</f>
        <v>195</v>
      </c>
    </row>
    <row r="13" spans="1:5">
      <c r="A13">
        <f t="shared" si="0"/>
        <v>11</v>
      </c>
      <c r="B13" t="s">
        <v>64</v>
      </c>
      <c r="C13" t="s">
        <v>65</v>
      </c>
      <c r="D13">
        <v>11</v>
      </c>
      <c r="E13">
        <f>IF(D13&gt;32,"xxx",VLOOKUP(D13,Lookup!$A$2:$B$33,2))</f>
        <v>180</v>
      </c>
    </row>
    <row r="14" spans="1:5">
      <c r="A14">
        <f t="shared" si="0"/>
        <v>12</v>
      </c>
      <c r="B14" t="s">
        <v>54</v>
      </c>
      <c r="C14" t="s">
        <v>55</v>
      </c>
      <c r="D14">
        <v>12</v>
      </c>
      <c r="E14">
        <f>IF(D14&gt;32,"xxx",VLOOKUP(D14,Lookup!$A$2:$B$33,2))</f>
        <v>170</v>
      </c>
    </row>
    <row r="15" spans="1:5">
      <c r="A15">
        <f t="shared" si="0"/>
        <v>13</v>
      </c>
      <c r="B15" t="s">
        <v>52</v>
      </c>
      <c r="C15" t="s">
        <v>53</v>
      </c>
      <c r="D15">
        <v>13</v>
      </c>
      <c r="E15">
        <f>IF(D15&gt;32,"xxx",VLOOKUP(D15,Lookup!$A$2:$B$33,2))</f>
        <v>155</v>
      </c>
    </row>
    <row r="16" spans="1:5">
      <c r="A16">
        <f t="shared" si="0"/>
        <v>14</v>
      </c>
      <c r="B16" t="s">
        <v>38</v>
      </c>
      <c r="C16" t="s">
        <v>39</v>
      </c>
      <c r="D16">
        <v>14</v>
      </c>
      <c r="E16">
        <f>IF(D16&gt;32,"xxx",VLOOKUP(D16,Lookup!$A$2:$B$33,2))</f>
        <v>145</v>
      </c>
    </row>
    <row r="17" spans="1:5">
      <c r="A17">
        <f t="shared" si="0"/>
        <v>15</v>
      </c>
      <c r="B17" t="s">
        <v>76</v>
      </c>
      <c r="C17" t="s">
        <v>77</v>
      </c>
      <c r="D17">
        <v>15</v>
      </c>
      <c r="E17">
        <f>IF(D17&gt;32,"xxx",VLOOKUP(D17,Lookup!$A$2:$B$33,2))</f>
        <v>130</v>
      </c>
    </row>
    <row r="18" spans="1:5">
      <c r="A18">
        <f t="shared" si="0"/>
        <v>16</v>
      </c>
      <c r="B18" t="s">
        <v>26</v>
      </c>
      <c r="C18" t="s">
        <v>27</v>
      </c>
      <c r="D18">
        <v>16</v>
      </c>
      <c r="E18">
        <f>IF(D18&gt;32,"xxx",VLOOKUP(D18,Lookup!$A$2:$B$33,2))</f>
        <v>120</v>
      </c>
    </row>
    <row r="19" spans="1:5">
      <c r="A19">
        <f t="shared" si="0"/>
        <v>17</v>
      </c>
      <c r="B19" t="s">
        <v>62</v>
      </c>
      <c r="C19" t="s">
        <v>63</v>
      </c>
      <c r="D19">
        <v>17</v>
      </c>
      <c r="E19">
        <f>IF(D19&gt;32,"xxx",VLOOKUP(D19,Lookup!$A$2:$B$33,2))</f>
        <v>95</v>
      </c>
    </row>
    <row r="20" spans="1:5">
      <c r="A20">
        <f t="shared" si="0"/>
        <v>18</v>
      </c>
      <c r="B20" t="s">
        <v>24</v>
      </c>
      <c r="C20" t="s">
        <v>25</v>
      </c>
      <c r="D20">
        <v>18</v>
      </c>
      <c r="E20">
        <f>IF(D20&gt;32,"xxx",VLOOKUP(D20,Lookup!$A$2:$B$33,2))</f>
        <v>90</v>
      </c>
    </row>
    <row r="21" spans="1:5">
      <c r="A21">
        <f t="shared" si="0"/>
        <v>19</v>
      </c>
      <c r="B21" t="s">
        <v>28</v>
      </c>
      <c r="C21" t="s">
        <v>29</v>
      </c>
      <c r="D21">
        <v>19</v>
      </c>
      <c r="E21">
        <f>IF(D21&gt;32,"xxx",VLOOKUP(D21,Lookup!$A$2:$B$33,2))</f>
        <v>85</v>
      </c>
    </row>
    <row r="22" spans="1:5">
      <c r="A22">
        <f t="shared" si="0"/>
        <v>20</v>
      </c>
      <c r="B22" t="s">
        <v>6</v>
      </c>
      <c r="C22" t="s">
        <v>7</v>
      </c>
      <c r="D22">
        <v>20</v>
      </c>
      <c r="E22">
        <f>IF(D22&gt;32,"xxx",VLOOKUP(D22,Lookup!$A$2:$B$33,2))</f>
        <v>80</v>
      </c>
    </row>
    <row r="23" spans="1:5">
      <c r="A23">
        <f t="shared" si="0"/>
        <v>21</v>
      </c>
      <c r="B23" t="s">
        <v>2</v>
      </c>
      <c r="C23" t="s">
        <v>3</v>
      </c>
      <c r="D23">
        <v>21</v>
      </c>
      <c r="E23">
        <f>IF(D23&gt;32,"xxx",VLOOKUP(D23,Lookup!$A$2:$B$33,2))</f>
        <v>75</v>
      </c>
    </row>
    <row r="24" spans="1:5">
      <c r="A24">
        <f t="shared" si="0"/>
        <v>22</v>
      </c>
      <c r="B24" t="s">
        <v>78</v>
      </c>
      <c r="C24" t="s">
        <v>79</v>
      </c>
      <c r="D24">
        <v>22</v>
      </c>
      <c r="E24">
        <f>IF(D24&gt;32,"xxx",VLOOKUP(D24,Lookup!$A$2:$B$33,2))</f>
        <v>70</v>
      </c>
    </row>
    <row r="25" spans="1:5">
      <c r="A25">
        <f t="shared" si="0"/>
        <v>23</v>
      </c>
      <c r="B25" t="s">
        <v>66</v>
      </c>
      <c r="C25" t="s">
        <v>67</v>
      </c>
      <c r="D25">
        <v>23</v>
      </c>
      <c r="E25">
        <f>IF(D25&gt;32,"xxx",VLOOKUP(D25,Lookup!$A$2:$B$33,2))</f>
        <v>65</v>
      </c>
    </row>
    <row r="26" spans="1:5">
      <c r="A26">
        <f t="shared" si="0"/>
        <v>24</v>
      </c>
      <c r="B26" t="s">
        <v>12</v>
      </c>
      <c r="C26" t="s">
        <v>13</v>
      </c>
      <c r="D26">
        <v>24</v>
      </c>
      <c r="E26">
        <f>IF(D26&gt;32,"xxx",VLOOKUP(D26,Lookup!$A$2:$B$33,2))</f>
        <v>60</v>
      </c>
    </row>
    <row r="27" spans="1:5">
      <c r="A27">
        <f t="shared" si="0"/>
        <v>25</v>
      </c>
      <c r="B27" t="s">
        <v>10</v>
      </c>
      <c r="C27" t="s">
        <v>11</v>
      </c>
      <c r="D27">
        <v>25</v>
      </c>
      <c r="E27">
        <f>IF(D27&gt;32,"xxx",VLOOKUP(D27,Lookup!$A$2:$B$33,2))</f>
        <v>50</v>
      </c>
    </row>
    <row r="28" spans="1:5">
      <c r="A28">
        <f t="shared" si="0"/>
        <v>26</v>
      </c>
      <c r="B28" t="s">
        <v>46</v>
      </c>
      <c r="C28" t="s">
        <v>47</v>
      </c>
      <c r="D28">
        <v>26</v>
      </c>
      <c r="E28">
        <f>IF(D28&gt;32,"xxx",VLOOKUP(D28,Lookup!$A$2:$B$33,2))</f>
        <v>45</v>
      </c>
    </row>
    <row r="29" spans="1:5">
      <c r="A29">
        <f t="shared" si="0"/>
        <v>27</v>
      </c>
      <c r="B29" t="s">
        <v>50</v>
      </c>
      <c r="C29" t="s">
        <v>51</v>
      </c>
      <c r="D29">
        <v>27</v>
      </c>
      <c r="E29">
        <f>IF(D29&gt;32,"xxx",VLOOKUP(D29,Lookup!$A$2:$B$33,2))</f>
        <v>40</v>
      </c>
    </row>
    <row r="30" spans="1:5">
      <c r="A30">
        <f t="shared" si="0"/>
        <v>28</v>
      </c>
      <c r="B30" t="s">
        <v>14</v>
      </c>
      <c r="C30" t="s">
        <v>15</v>
      </c>
      <c r="D30">
        <v>28</v>
      </c>
      <c r="E30">
        <f>IF(D30&gt;32,"xxx",VLOOKUP(D30,Lookup!$A$2:$B$33,2))</f>
        <v>35</v>
      </c>
    </row>
    <row r="31" spans="1:5">
      <c r="A31">
        <f t="shared" si="0"/>
        <v>29</v>
      </c>
      <c r="B31" t="s">
        <v>22</v>
      </c>
      <c r="C31" t="s">
        <v>23</v>
      </c>
      <c r="D31">
        <v>29</v>
      </c>
      <c r="E31">
        <f>IF(D31&gt;32,"xxx",VLOOKUP(D31,Lookup!$A$2:$B$33,2))</f>
        <v>30</v>
      </c>
    </row>
    <row r="32" spans="1:5">
      <c r="A32">
        <f t="shared" si="0"/>
        <v>30</v>
      </c>
      <c r="B32" t="s">
        <v>42</v>
      </c>
      <c r="C32" t="s">
        <v>43</v>
      </c>
      <c r="D32">
        <v>30</v>
      </c>
      <c r="E32">
        <f>IF(D32&gt;32,"xxx",VLOOKUP(D32,Lookup!$A$2:$B$33,2))</f>
        <v>25</v>
      </c>
    </row>
    <row r="33" spans="1:5">
      <c r="A33">
        <f t="shared" si="0"/>
        <v>31</v>
      </c>
      <c r="B33" t="s">
        <v>8</v>
      </c>
      <c r="C33" t="s">
        <v>9</v>
      </c>
      <c r="D33">
        <v>31</v>
      </c>
      <c r="E33">
        <f>IF(D33&gt;32,"xxx",VLOOKUP(D33,Lookup!$A$2:$B$33,2))</f>
        <v>20</v>
      </c>
    </row>
    <row r="34" spans="1:5">
      <c r="A34">
        <f t="shared" si="0"/>
        <v>32</v>
      </c>
      <c r="B34" t="s">
        <v>72</v>
      </c>
      <c r="C34" t="s">
        <v>73</v>
      </c>
      <c r="D34">
        <v>32</v>
      </c>
      <c r="E34">
        <f>IF(D34&gt;32,"xxx",VLOOKUP(D34,Lookup!$A$2:$B$33,2))</f>
        <v>15</v>
      </c>
    </row>
    <row r="35" spans="1:5">
      <c r="A35">
        <f t="shared" si="0"/>
        <v>33</v>
      </c>
      <c r="B35" t="s">
        <v>74</v>
      </c>
      <c r="C35" t="s">
        <v>75</v>
      </c>
      <c r="D35">
        <v>33</v>
      </c>
      <c r="E35">
        <f>3*0</f>
        <v>0</v>
      </c>
    </row>
  </sheetData>
  <sortState ref="B3:E41">
    <sortCondition descending="1" ref="E3:E4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topLeftCell="A28" workbookViewId="0">
      <selection activeCell="P12" sqref="P12"/>
    </sheetView>
  </sheetViews>
  <sheetFormatPr defaultRowHeight="15"/>
  <cols>
    <col min="2" max="2" width="10.5703125" bestFit="1" customWidth="1"/>
    <col min="3" max="3" width="45.85546875" bestFit="1" customWidth="1"/>
    <col min="4" max="4" width="5.7109375" bestFit="1" customWidth="1"/>
    <col min="5" max="5" width="6.5703125" bestFit="1" customWidth="1"/>
    <col min="6" max="6" width="5.7109375" bestFit="1" customWidth="1"/>
    <col min="7" max="7" width="6.5703125" bestFit="1" customWidth="1"/>
    <col min="8" max="8" width="5.7109375" bestFit="1" customWidth="1"/>
    <col min="9" max="9" width="8.42578125" bestFit="1" customWidth="1"/>
    <col min="10" max="10" width="5.7109375" bestFit="1" customWidth="1"/>
    <col min="11" max="11" width="6.5703125" bestFit="1" customWidth="1"/>
    <col min="12" max="12" width="5.7109375" bestFit="1" customWidth="1"/>
    <col min="13" max="13" width="6.5703125" bestFit="1" customWidth="1"/>
    <col min="14" max="14" width="5.7109375" bestFit="1" customWidth="1"/>
  </cols>
  <sheetData>
    <row r="1" spans="1:16">
      <c r="A1" t="s">
        <v>80</v>
      </c>
      <c r="B1" t="s">
        <v>0</v>
      </c>
      <c r="C1" t="s">
        <v>1</v>
      </c>
      <c r="D1" t="s">
        <v>82</v>
      </c>
      <c r="F1" t="s">
        <v>81</v>
      </c>
      <c r="H1" t="s">
        <v>83</v>
      </c>
      <c r="J1" t="s">
        <v>84</v>
      </c>
      <c r="L1" t="s">
        <v>86</v>
      </c>
      <c r="N1" t="s">
        <v>85</v>
      </c>
      <c r="P1" t="s">
        <v>87</v>
      </c>
    </row>
    <row r="2" spans="1:16">
      <c r="D2" t="s">
        <v>80</v>
      </c>
      <c r="E2" t="s">
        <v>88</v>
      </c>
      <c r="F2" t="s">
        <v>80</v>
      </c>
      <c r="G2" t="s">
        <v>88</v>
      </c>
      <c r="H2" t="s">
        <v>80</v>
      </c>
      <c r="I2" t="s">
        <v>88</v>
      </c>
      <c r="J2" t="s">
        <v>80</v>
      </c>
      <c r="K2" t="s">
        <v>88</v>
      </c>
      <c r="L2" t="s">
        <v>80</v>
      </c>
      <c r="M2" t="s">
        <v>88</v>
      </c>
      <c r="N2" t="s">
        <v>80</v>
      </c>
      <c r="O2" t="s">
        <v>88</v>
      </c>
    </row>
    <row r="3" spans="1:16">
      <c r="A3">
        <v>1</v>
      </c>
      <c r="B3" t="s">
        <v>56</v>
      </c>
      <c r="C3" t="s">
        <v>57</v>
      </c>
      <c r="D3">
        <v>15</v>
      </c>
      <c r="E3">
        <f>IF(D3&gt;32,"xxx",VLOOKUP(D3,Lookup!$A$2:$B$33,2))</f>
        <v>130</v>
      </c>
      <c r="F3">
        <v>4</v>
      </c>
      <c r="G3">
        <f>IF(F3&gt;32,"xxx",VLOOKUP(F3,Lookup!$A$2:$B$33,2))</f>
        <v>280</v>
      </c>
      <c r="H3">
        <v>2</v>
      </c>
      <c r="I3">
        <f>IF(H3&gt;32,"xxx",VLOOKUP(H3,Lookup!$A$2:$B$33,2))</f>
        <v>305</v>
      </c>
      <c r="J3">
        <v>1</v>
      </c>
      <c r="K3">
        <f>IF(J3&gt;32,"xxx",VLOOKUP(J3,Lookup!$A$2:$B$33,2))</f>
        <v>320</v>
      </c>
      <c r="L3">
        <v>1</v>
      </c>
      <c r="M3">
        <f>IF(L3&gt;32,"xxx",VLOOKUP(L3,Lookup!$A$2:$B$33,2))</f>
        <v>320</v>
      </c>
      <c r="N3">
        <v>7</v>
      </c>
      <c r="O3">
        <f>IF(N3&gt;32,"xxx",VLOOKUP(N3,Lookup!$A$2:$B$33,2))</f>
        <v>240</v>
      </c>
      <c r="P3">
        <f>E3+G3+I3+K3+M3+O3</f>
        <v>1595</v>
      </c>
    </row>
    <row r="4" spans="1:16">
      <c r="A4">
        <f>A3+1</f>
        <v>2</v>
      </c>
      <c r="B4" t="s">
        <v>4</v>
      </c>
      <c r="C4" t="s">
        <v>5</v>
      </c>
      <c r="D4">
        <v>2</v>
      </c>
      <c r="E4">
        <f>IF(D4&gt;32,"xxx",VLOOKUP(D4,Lookup!$A$2:$B$33,2))</f>
        <v>305</v>
      </c>
      <c r="F4">
        <v>6</v>
      </c>
      <c r="G4">
        <f>IF(F4&gt;32,"xxx",VLOOKUP(F4,Lookup!$A$2:$B$33,2))</f>
        <v>255</v>
      </c>
      <c r="H4">
        <v>5</v>
      </c>
      <c r="I4">
        <f>IF(H4&gt;32,"xxx",VLOOKUP(H4,Lookup!$A$2:$B$33,2))</f>
        <v>265</v>
      </c>
      <c r="J4">
        <v>11</v>
      </c>
      <c r="K4">
        <f>IF(J4&gt;32,"xxx",VLOOKUP(J4,Lookup!$A$2:$B$33,2))</f>
        <v>180</v>
      </c>
      <c r="L4">
        <v>6</v>
      </c>
      <c r="M4">
        <f>IF(L4&gt;32,"xxx",VLOOKUP(L4,Lookup!$A$2:$B$33,2))</f>
        <v>255</v>
      </c>
      <c r="N4">
        <v>5</v>
      </c>
      <c r="O4">
        <f>IF(N4&gt;32,"xxx",VLOOKUP(N4,Lookup!$A$2:$B$33,2))</f>
        <v>265</v>
      </c>
      <c r="P4">
        <f>E4+G4+I4+K4+M4+O4</f>
        <v>1525</v>
      </c>
    </row>
    <row r="5" spans="1:16">
      <c r="A5">
        <f t="shared" ref="A5:A41" si="0">A4+1</f>
        <v>3</v>
      </c>
      <c r="B5" t="s">
        <v>44</v>
      </c>
      <c r="C5" t="s">
        <v>45</v>
      </c>
      <c r="D5">
        <v>5</v>
      </c>
      <c r="E5">
        <f>IF(D5&gt;32,"xxx",VLOOKUP(D5,Lookup!$A$2:$B$33,2))</f>
        <v>265</v>
      </c>
      <c r="F5">
        <v>11</v>
      </c>
      <c r="G5">
        <f>IF(F5&gt;32,"xxx",VLOOKUP(F5,Lookup!$A$2:$B$33,2))</f>
        <v>180</v>
      </c>
      <c r="H5">
        <v>4</v>
      </c>
      <c r="I5">
        <f>IF(H5&gt;32,"xxx",VLOOKUP(H5,Lookup!$A$2:$B$33,2))</f>
        <v>280</v>
      </c>
      <c r="J5">
        <v>3</v>
      </c>
      <c r="K5">
        <f>IF(J5&gt;32,"xxx",VLOOKUP(J5,Lookup!$A$2:$B$33,2))</f>
        <v>290</v>
      </c>
      <c r="L5">
        <v>16</v>
      </c>
      <c r="M5">
        <f>IF(L5&gt;32,"xxx",VLOOKUP(L5,Lookup!$A$2:$B$33,2))</f>
        <v>120</v>
      </c>
      <c r="N5">
        <v>1</v>
      </c>
      <c r="O5">
        <f>IF(N5&gt;32,"xxx",VLOOKUP(N5,Lookup!$A$2:$B$33,2))</f>
        <v>320</v>
      </c>
      <c r="P5">
        <f>E5+G5+I5+K5+M5+O5</f>
        <v>1455</v>
      </c>
    </row>
    <row r="6" spans="1:16">
      <c r="A6">
        <f t="shared" si="0"/>
        <v>4</v>
      </c>
      <c r="B6" t="s">
        <v>20</v>
      </c>
      <c r="C6" t="s">
        <v>21</v>
      </c>
      <c r="D6">
        <v>3</v>
      </c>
      <c r="E6">
        <f>IF(D6&gt;32,"xxx",VLOOKUP(D6,Lookup!$A$2:$B$33,2))</f>
        <v>290</v>
      </c>
      <c r="F6">
        <v>3</v>
      </c>
      <c r="G6">
        <f>IF(F6&gt;32,"xxx",VLOOKUP(F6,Lookup!$A$2:$B$33,2))</f>
        <v>290</v>
      </c>
      <c r="H6">
        <v>6</v>
      </c>
      <c r="I6">
        <f>IF(H6&gt;32,"xxx",VLOOKUP(H6,Lookup!$A$2:$B$33,2))</f>
        <v>255</v>
      </c>
      <c r="J6">
        <v>10</v>
      </c>
      <c r="K6">
        <f>IF(J6&gt;32,"xxx",VLOOKUP(J6,Lookup!$A$2:$B$33,2))</f>
        <v>195</v>
      </c>
      <c r="L6">
        <v>24</v>
      </c>
      <c r="M6">
        <f>IF(L6&gt;32,"xxx",VLOOKUP(L6,Lookup!$A$2:$B$33,2))</f>
        <v>60</v>
      </c>
      <c r="N6">
        <v>12</v>
      </c>
      <c r="O6">
        <f>IF(N6&gt;32,"xxx",VLOOKUP(N6,Lookup!$A$2:$B$33,2))</f>
        <v>170</v>
      </c>
      <c r="P6">
        <f>E6+G6+I6+K6+M6+O6</f>
        <v>1260</v>
      </c>
    </row>
    <row r="7" spans="1:16">
      <c r="A7">
        <f t="shared" si="0"/>
        <v>5</v>
      </c>
      <c r="B7" t="s">
        <v>36</v>
      </c>
      <c r="C7" t="s">
        <v>37</v>
      </c>
      <c r="D7">
        <v>19</v>
      </c>
      <c r="E7">
        <f>IF(D7&gt;32,"xxx",VLOOKUP(D7,Lookup!$A$2:$B$33,2))</f>
        <v>85</v>
      </c>
      <c r="F7">
        <v>13</v>
      </c>
      <c r="G7">
        <f>IF(F7&gt;32,"xxx",VLOOKUP(F7,Lookup!$A$2:$B$33,2))</f>
        <v>155</v>
      </c>
      <c r="H7">
        <v>8</v>
      </c>
      <c r="I7">
        <f>IF(H7&gt;32,"xxx",VLOOKUP(H7,Lookup!$A$2:$B$33,2))</f>
        <v>230</v>
      </c>
      <c r="J7">
        <v>6</v>
      </c>
      <c r="K7">
        <f>IF(J7&gt;32,"xxx",VLOOKUP(J7,Lookup!$A$2:$B$33,2))</f>
        <v>255</v>
      </c>
      <c r="L7">
        <v>8</v>
      </c>
      <c r="M7">
        <f>IF(L7&gt;32,"xxx",VLOOKUP(L7,Lookup!$A$2:$B$33,2))</f>
        <v>230</v>
      </c>
      <c r="N7">
        <v>4</v>
      </c>
      <c r="O7">
        <f>IF(N7&gt;32,"xxx",VLOOKUP(N7,Lookup!$A$2:$B$33,2))</f>
        <v>280</v>
      </c>
      <c r="P7">
        <f>E7+G7+I7+K7+M7+O7</f>
        <v>1235</v>
      </c>
    </row>
    <row r="8" spans="1:16">
      <c r="A8">
        <f t="shared" si="0"/>
        <v>6</v>
      </c>
      <c r="B8" t="s">
        <v>66</v>
      </c>
      <c r="C8" t="s">
        <v>67</v>
      </c>
      <c r="D8">
        <v>7</v>
      </c>
      <c r="E8">
        <f>IF(D8&gt;32,"xxx",VLOOKUP(D8,Lookup!$A$2:$B$33,2))</f>
        <v>240</v>
      </c>
      <c r="F8">
        <v>18</v>
      </c>
      <c r="G8">
        <f>IF(F8&gt;32,"xxx",VLOOKUP(F8,Lookup!$A$2:$B$33,2))</f>
        <v>90</v>
      </c>
      <c r="H8">
        <v>23</v>
      </c>
      <c r="I8">
        <f>IF(H8&gt;32,"xxx",VLOOKUP(H8,Lookup!$A$2:$B$33,2))</f>
        <v>65</v>
      </c>
      <c r="J8">
        <v>4</v>
      </c>
      <c r="K8">
        <f>IF(J8&gt;32,"xxx",VLOOKUP(J8,Lookup!$A$2:$B$33,2))</f>
        <v>280</v>
      </c>
      <c r="L8">
        <v>13</v>
      </c>
      <c r="M8">
        <f>IF(L8&gt;32,"xxx",VLOOKUP(L8,Lookup!$A$2:$B$33,2))</f>
        <v>155</v>
      </c>
      <c r="N8">
        <v>3</v>
      </c>
      <c r="O8">
        <f>IF(N8&gt;32,"xxx",VLOOKUP(N8,Lookup!$A$2:$B$33,2))</f>
        <v>290</v>
      </c>
      <c r="P8">
        <f>E8+G8+I8+K8+M8+O8</f>
        <v>1120</v>
      </c>
    </row>
    <row r="9" spans="1:16">
      <c r="A9">
        <f t="shared" si="0"/>
        <v>7</v>
      </c>
      <c r="B9" t="s">
        <v>30</v>
      </c>
      <c r="C9" t="s">
        <v>31</v>
      </c>
      <c r="D9">
        <v>14</v>
      </c>
      <c r="E9">
        <f>IF(D9&gt;32,"xxx",VLOOKUP(D9,Lookup!$A$2:$B$33,2))</f>
        <v>145</v>
      </c>
      <c r="F9">
        <v>8</v>
      </c>
      <c r="G9">
        <f>IF(F9&gt;32,"xxx",VLOOKUP(F9,Lookup!$A$2:$B$33,2))</f>
        <v>230</v>
      </c>
      <c r="H9">
        <v>10</v>
      </c>
      <c r="I9">
        <f>IF(H9&gt;32,"xxx",VLOOKUP(H9,Lookup!$A$2:$B$33,2))</f>
        <v>195</v>
      </c>
      <c r="J9">
        <v>20</v>
      </c>
      <c r="K9">
        <f>IF(J9&gt;32,"xxx",VLOOKUP(J9,Lookup!$A$2:$B$33,2))</f>
        <v>80</v>
      </c>
      <c r="L9">
        <v>4</v>
      </c>
      <c r="M9">
        <f>IF(L9&gt;32,"xxx",VLOOKUP(L9,Lookup!$A$2:$B$33,2))</f>
        <v>280</v>
      </c>
      <c r="N9">
        <v>21</v>
      </c>
      <c r="O9">
        <f>IF(N9&gt;32,"xxx",VLOOKUP(N9,Lookup!$A$2:$B$33,2))</f>
        <v>75</v>
      </c>
      <c r="P9">
        <f>E9+G9+I9+K9+M9+O9</f>
        <v>1005</v>
      </c>
    </row>
    <row r="10" spans="1:16">
      <c r="A10">
        <f t="shared" si="0"/>
        <v>8</v>
      </c>
      <c r="B10" t="s">
        <v>70</v>
      </c>
      <c r="C10" t="s">
        <v>71</v>
      </c>
      <c r="D10">
        <v>16</v>
      </c>
      <c r="E10">
        <f>IF(D10&gt;32,"xxx",VLOOKUP(D10,Lookup!$A$2:$B$33,2))</f>
        <v>120</v>
      </c>
      <c r="F10">
        <v>23</v>
      </c>
      <c r="G10">
        <f>IF(F10&gt;32,"xxx",VLOOKUP(F10,Lookup!$A$2:$B$33,2))</f>
        <v>65</v>
      </c>
      <c r="H10">
        <v>7</v>
      </c>
      <c r="I10">
        <f>IF(H10&gt;32,"xxx",VLOOKUP(H10,Lookup!$A$2:$B$33,2))</f>
        <v>240</v>
      </c>
      <c r="J10">
        <v>7</v>
      </c>
      <c r="K10">
        <f>IF(J10&gt;32,"xxx",VLOOKUP(J10,Lookup!$A$2:$B$33,2))</f>
        <v>240</v>
      </c>
      <c r="L10">
        <v>22</v>
      </c>
      <c r="M10">
        <f>IF(L10&gt;32,"xxx",VLOOKUP(L10,Lookup!$A$2:$B$33,2))</f>
        <v>70</v>
      </c>
      <c r="N10">
        <v>6</v>
      </c>
      <c r="O10">
        <f>IF(N10&gt;32,"xxx",VLOOKUP(N10,Lookup!$A$2:$B$33,2))</f>
        <v>255</v>
      </c>
      <c r="P10">
        <f>E10+G10+I10+K10+M10+O10</f>
        <v>990</v>
      </c>
    </row>
    <row r="11" spans="1:16">
      <c r="A11">
        <f t="shared" si="0"/>
        <v>9</v>
      </c>
      <c r="B11" t="s">
        <v>64</v>
      </c>
      <c r="C11" t="s">
        <v>65</v>
      </c>
      <c r="D11">
        <v>13</v>
      </c>
      <c r="E11">
        <f>IF(D11&gt;32,"xxx",VLOOKUP(D11,Lookup!$A$2:$B$33,2))</f>
        <v>155</v>
      </c>
      <c r="F11">
        <v>26</v>
      </c>
      <c r="G11">
        <f>IF(F11&gt;32,"xxx",VLOOKUP(F11,Lookup!$A$2:$B$33,2))</f>
        <v>45</v>
      </c>
      <c r="H11">
        <v>11</v>
      </c>
      <c r="I11">
        <f>IF(H11&gt;32,"xxx",VLOOKUP(H11,Lookup!$A$2:$B$33,2))</f>
        <v>180</v>
      </c>
      <c r="J11">
        <v>8</v>
      </c>
      <c r="K11">
        <f>IF(J11&gt;32,"xxx",VLOOKUP(J11,Lookup!$A$2:$B$33,2))</f>
        <v>230</v>
      </c>
      <c r="L11">
        <v>12</v>
      </c>
      <c r="M11">
        <f>IF(L11&gt;32,"xxx",VLOOKUP(L11,Lookup!$A$2:$B$33,2))</f>
        <v>170</v>
      </c>
      <c r="N11">
        <v>9</v>
      </c>
      <c r="O11">
        <f>IF(N11&gt;32,"xxx",VLOOKUP(N11,Lookup!$A$2:$B$33,2))</f>
        <v>205</v>
      </c>
      <c r="P11">
        <f>E11+G11+I11+K11+M11+O11</f>
        <v>985</v>
      </c>
    </row>
    <row r="12" spans="1:16">
      <c r="A12">
        <f t="shared" si="0"/>
        <v>10</v>
      </c>
      <c r="B12" t="s">
        <v>60</v>
      </c>
      <c r="C12" t="s">
        <v>61</v>
      </c>
      <c r="D12">
        <v>12</v>
      </c>
      <c r="E12">
        <f>IF(D12&gt;32,"xxx",VLOOKUP(D12,Lookup!$A$2:$B$33,2))</f>
        <v>170</v>
      </c>
      <c r="F12">
        <v>24</v>
      </c>
      <c r="G12">
        <f>IF(F12&gt;32,"xxx",VLOOKUP(F12,Lookup!$A$2:$B$33,2))</f>
        <v>60</v>
      </c>
      <c r="H12">
        <v>3</v>
      </c>
      <c r="I12">
        <f>IF(H12&gt;32,"xxx",VLOOKUP(H12,Lookup!$A$2:$B$33,2))</f>
        <v>290</v>
      </c>
      <c r="J12">
        <v>19</v>
      </c>
      <c r="K12">
        <f>IF(J12&gt;32,"xxx",VLOOKUP(J12,Lookup!$A$2:$B$33,2))</f>
        <v>85</v>
      </c>
      <c r="L12">
        <v>5</v>
      </c>
      <c r="M12">
        <f>IF(L12&gt;32,"xxx",VLOOKUP(L12,Lookup!$A$2:$B$33,2))</f>
        <v>265</v>
      </c>
      <c r="N12">
        <v>19</v>
      </c>
      <c r="O12">
        <f>IF(N12&gt;32,"xxx",VLOOKUP(N12,Lookup!$A$2:$B$33,2))</f>
        <v>85</v>
      </c>
      <c r="P12">
        <f>E12+G12+I12+K12+M12+O12</f>
        <v>955</v>
      </c>
    </row>
    <row r="13" spans="1:16">
      <c r="A13">
        <f t="shared" si="0"/>
        <v>11</v>
      </c>
      <c r="B13" t="s">
        <v>6</v>
      </c>
      <c r="C13" t="s">
        <v>7</v>
      </c>
      <c r="D13">
        <v>6</v>
      </c>
      <c r="E13">
        <f>IF(D13&gt;32,"xxx",VLOOKUP(D13,Lookup!$A$2:$B$33,2))</f>
        <v>255</v>
      </c>
      <c r="F13">
        <v>2</v>
      </c>
      <c r="G13">
        <f>IF(F13&gt;32,"xxx",VLOOKUP(F13,Lookup!$A$2:$B$33,2))</f>
        <v>305</v>
      </c>
      <c r="H13">
        <v>20</v>
      </c>
      <c r="I13">
        <f>IF(H13&gt;32,"xxx",VLOOKUP(H13,Lookup!$A$2:$B$33,2))</f>
        <v>80</v>
      </c>
      <c r="L13">
        <v>17</v>
      </c>
      <c r="M13">
        <f>IF(L13&gt;32,"xxx",VLOOKUP(L13,Lookup!$A$2:$B$33,2))</f>
        <v>95</v>
      </c>
      <c r="N13">
        <v>10</v>
      </c>
      <c r="O13">
        <f>IF(N13&gt;32,"xxx",VLOOKUP(N13,Lookup!$A$2:$B$33,2))</f>
        <v>195</v>
      </c>
      <c r="P13">
        <f>E13+G13+I13+K13+M13+O13</f>
        <v>930</v>
      </c>
    </row>
    <row r="14" spans="1:16">
      <c r="A14">
        <f t="shared" si="0"/>
        <v>12</v>
      </c>
      <c r="B14" t="s">
        <v>38</v>
      </c>
      <c r="C14" t="s">
        <v>39</v>
      </c>
      <c r="D14">
        <v>4</v>
      </c>
      <c r="E14">
        <f>IF(D14&gt;32,"xxx",VLOOKUP(D14,Lookup!$A$2:$B$33,2))</f>
        <v>280</v>
      </c>
      <c r="F14">
        <v>19</v>
      </c>
      <c r="G14">
        <f>IF(F14&gt;32,"xxx",VLOOKUP(F14,Lookup!$A$2:$B$33,2))</f>
        <v>85</v>
      </c>
      <c r="H14">
        <v>14</v>
      </c>
      <c r="I14">
        <f>IF(H14&gt;32,"xxx",VLOOKUP(H14,Lookup!$A$2:$B$33,2))</f>
        <v>145</v>
      </c>
      <c r="J14">
        <v>15</v>
      </c>
      <c r="K14">
        <f>IF(J14&gt;32,"xxx",VLOOKUP(J14,Lookup!$A$2:$B$33,2))</f>
        <v>130</v>
      </c>
      <c r="L14">
        <v>21</v>
      </c>
      <c r="M14">
        <f>IF(L14&gt;32,"xxx",VLOOKUP(L14,Lookup!$A$2:$B$33,2))</f>
        <v>75</v>
      </c>
      <c r="N14">
        <v>16</v>
      </c>
      <c r="O14">
        <f>IF(N14&gt;32,"xxx",VLOOKUP(N14,Lookup!$A$2:$B$33,2))</f>
        <v>120</v>
      </c>
      <c r="P14">
        <f>E14+G14+I14+K14+M14+O14</f>
        <v>835</v>
      </c>
    </row>
    <row r="15" spans="1:16">
      <c r="A15">
        <f t="shared" si="0"/>
        <v>13</v>
      </c>
      <c r="B15" t="s">
        <v>48</v>
      </c>
      <c r="C15" t="s">
        <v>49</v>
      </c>
      <c r="F15">
        <v>32</v>
      </c>
      <c r="G15">
        <f>IF(F15&gt;32,"xxx",VLOOKUP(F15,Lookup!$A$2:$B$33,2))</f>
        <v>15</v>
      </c>
      <c r="J15">
        <v>2</v>
      </c>
      <c r="K15">
        <f>IF(J15&gt;32,"xxx",VLOOKUP(J15,Lookup!$A$2:$B$33,2))</f>
        <v>305</v>
      </c>
      <c r="L15">
        <v>10</v>
      </c>
      <c r="M15">
        <f>IF(L15&gt;32,"xxx",VLOOKUP(L15,Lookup!$A$2:$B$33,2))</f>
        <v>195</v>
      </c>
      <c r="N15">
        <v>2</v>
      </c>
      <c r="O15">
        <f>IF(N15&gt;32,"xxx",VLOOKUP(N15,Lookup!$A$2:$B$33,2))</f>
        <v>305</v>
      </c>
      <c r="P15">
        <f>E15+G15+I15+K15+M15+O15</f>
        <v>820</v>
      </c>
    </row>
    <row r="16" spans="1:16">
      <c r="A16">
        <f t="shared" si="0"/>
        <v>14</v>
      </c>
      <c r="B16" t="s">
        <v>52</v>
      </c>
      <c r="C16" t="s">
        <v>53</v>
      </c>
      <c r="D16">
        <v>24</v>
      </c>
      <c r="E16">
        <f>IF(D16&gt;32,"xxx",VLOOKUP(D16,Lookup!$A$2:$B$33,2))</f>
        <v>60</v>
      </c>
      <c r="F16">
        <v>1</v>
      </c>
      <c r="G16">
        <f>IF(F16&gt;32,"xxx",VLOOKUP(F16,Lookup!$A$2:$B$33,2))</f>
        <v>320</v>
      </c>
      <c r="H16">
        <v>13</v>
      </c>
      <c r="I16">
        <f>IF(H16&gt;32,"xxx",VLOOKUP(H16,Lookup!$A$2:$B$33,2))</f>
        <v>155</v>
      </c>
      <c r="J16">
        <v>5</v>
      </c>
      <c r="K16">
        <f>IF(J16&gt;32,"xxx",VLOOKUP(J16,Lookup!$A$2:$B$33,2))</f>
        <v>265</v>
      </c>
      <c r="P16">
        <f>E16+G16+I16+K16+M16+O16</f>
        <v>800</v>
      </c>
    </row>
    <row r="17" spans="1:16">
      <c r="A17">
        <f t="shared" si="0"/>
        <v>15</v>
      </c>
      <c r="B17" t="s">
        <v>18</v>
      </c>
      <c r="C17" t="s">
        <v>19</v>
      </c>
      <c r="D17">
        <v>9</v>
      </c>
      <c r="E17">
        <f>IF(D17&gt;32,"xxx",VLOOKUP(D17,Lookup!$A$2:$B$33,2))</f>
        <v>205</v>
      </c>
      <c r="F17">
        <v>5</v>
      </c>
      <c r="G17">
        <f>IF(F17&gt;32,"xxx",VLOOKUP(F17,Lookup!$A$2:$B$33,2))</f>
        <v>265</v>
      </c>
      <c r="H17">
        <v>1</v>
      </c>
      <c r="I17">
        <f>IF(H17&gt;32,"xxx",VLOOKUP(H17,Lookup!$A$2:$B$33,2))</f>
        <v>320</v>
      </c>
      <c r="P17">
        <f>E17+G17+I17+K17+M17+O17</f>
        <v>790</v>
      </c>
    </row>
    <row r="18" spans="1:16">
      <c r="A18">
        <f t="shared" si="0"/>
        <v>16</v>
      </c>
      <c r="B18" t="s">
        <v>10</v>
      </c>
      <c r="C18" t="s">
        <v>11</v>
      </c>
      <c r="D18">
        <v>23</v>
      </c>
      <c r="E18">
        <f>IF(D18&gt;32,"xxx",VLOOKUP(D18,Lookup!$A$2:$B$33,2))</f>
        <v>65</v>
      </c>
      <c r="F18">
        <v>14</v>
      </c>
      <c r="G18">
        <f>IF(F18&gt;32,"xxx",VLOOKUP(F18,Lookup!$A$2:$B$33,2))</f>
        <v>145</v>
      </c>
      <c r="H18">
        <v>25</v>
      </c>
      <c r="I18">
        <f>IF(H18&gt;32,"xxx",VLOOKUP(H18,Lookup!$A$2:$B$33,2))</f>
        <v>50</v>
      </c>
      <c r="J18">
        <v>9</v>
      </c>
      <c r="K18">
        <f>IF(J18&gt;32,"xxx",VLOOKUP(J18,Lookup!$A$2:$B$33,2))</f>
        <v>205</v>
      </c>
      <c r="L18">
        <v>18</v>
      </c>
      <c r="M18">
        <f>IF(L18&gt;32,"xxx",VLOOKUP(L18,Lookup!$A$2:$B$33,2))</f>
        <v>90</v>
      </c>
      <c r="N18">
        <v>8</v>
      </c>
      <c r="O18">
        <f>IF(N18&gt;32,"xxx",VLOOKUP(N18,Lookup!$A$2:$B$33,2))</f>
        <v>230</v>
      </c>
      <c r="P18">
        <f>E18+G18+I18+K18+M18+O18</f>
        <v>785</v>
      </c>
    </row>
    <row r="19" spans="1:16">
      <c r="A19">
        <f t="shared" si="0"/>
        <v>17</v>
      </c>
      <c r="B19" t="s">
        <v>40</v>
      </c>
      <c r="C19" t="s">
        <v>41</v>
      </c>
      <c r="D19">
        <v>1</v>
      </c>
      <c r="E19">
        <f>IF(D19&gt;32,"xxx",VLOOKUP(D19,Lookup!$A$2:$B$33,2))</f>
        <v>320</v>
      </c>
      <c r="F19">
        <v>7</v>
      </c>
      <c r="G19">
        <f>IF(F19&gt;32,"xxx",VLOOKUP(F19,Lookup!$A$2:$B$33,2))</f>
        <v>240</v>
      </c>
      <c r="H19">
        <v>9</v>
      </c>
      <c r="I19">
        <f>IF(H19&gt;32,"xxx",VLOOKUP(H19,Lookup!$A$2:$B$33,2))</f>
        <v>205</v>
      </c>
      <c r="P19">
        <f>E19+G19+I19+K19+M19+O19</f>
        <v>765</v>
      </c>
    </row>
    <row r="20" spans="1:16">
      <c r="A20">
        <f t="shared" si="0"/>
        <v>18</v>
      </c>
      <c r="B20" t="s">
        <v>12</v>
      </c>
      <c r="C20" t="s">
        <v>13</v>
      </c>
      <c r="D20">
        <v>21</v>
      </c>
      <c r="E20">
        <f>IF(D20&gt;32,"xxx",VLOOKUP(D20,Lookup!$A$2:$B$33,2))</f>
        <v>75</v>
      </c>
      <c r="F20">
        <v>12</v>
      </c>
      <c r="G20">
        <f>IF(F20&gt;32,"xxx",VLOOKUP(F20,Lookup!$A$2:$B$33,2))</f>
        <v>170</v>
      </c>
      <c r="H20">
        <v>24</v>
      </c>
      <c r="I20">
        <f>IF(H20&gt;32,"xxx",VLOOKUP(H20,Lookup!$A$2:$B$33,2))</f>
        <v>60</v>
      </c>
      <c r="J20">
        <v>21</v>
      </c>
      <c r="K20">
        <f>IF(J20&gt;32,"xxx",VLOOKUP(J20,Lookup!$A$2:$B$33,2))</f>
        <v>75</v>
      </c>
      <c r="L20">
        <v>3</v>
      </c>
      <c r="M20">
        <f>IF(L20&gt;32,"xxx",VLOOKUP(L20,Lookup!$A$2:$B$33,2))</f>
        <v>290</v>
      </c>
      <c r="P20">
        <f>E20+G20+I20+K20+M20+O20</f>
        <v>670</v>
      </c>
    </row>
    <row r="21" spans="1:16">
      <c r="A21">
        <f t="shared" si="0"/>
        <v>19</v>
      </c>
      <c r="B21" t="s">
        <v>14</v>
      </c>
      <c r="C21" t="s">
        <v>15</v>
      </c>
      <c r="D21">
        <v>8</v>
      </c>
      <c r="E21">
        <f>IF(D21&gt;32,"xxx",VLOOKUP(D21,Lookup!$A$2:$B$33,2))</f>
        <v>230</v>
      </c>
      <c r="F21">
        <v>20</v>
      </c>
      <c r="G21">
        <f>IF(F21&gt;32,"xxx",VLOOKUP(F21,Lookup!$A$2:$B$33,2))</f>
        <v>80</v>
      </c>
      <c r="H21">
        <v>28</v>
      </c>
      <c r="I21">
        <f>IF(H21&gt;32,"xxx",VLOOKUP(H21,Lookup!$A$2:$B$33,2))</f>
        <v>35</v>
      </c>
      <c r="J21">
        <v>14</v>
      </c>
      <c r="K21">
        <f>IF(J21&gt;32,"xxx",VLOOKUP(J21,Lookup!$A$2:$B$33,2))</f>
        <v>145</v>
      </c>
      <c r="L21">
        <v>14</v>
      </c>
      <c r="M21">
        <f>IF(L21&gt;32,"xxx",VLOOKUP(L21,Lookup!$A$2:$B$33,2))</f>
        <v>145</v>
      </c>
      <c r="P21">
        <f>E21+G21+I21+K21+M21+O21</f>
        <v>635</v>
      </c>
    </row>
    <row r="22" spans="1:16">
      <c r="A22">
        <f t="shared" si="0"/>
        <v>20</v>
      </c>
      <c r="B22" t="s">
        <v>62</v>
      </c>
      <c r="C22" t="s">
        <v>63</v>
      </c>
      <c r="D22">
        <v>18</v>
      </c>
      <c r="E22">
        <f>IF(D22&gt;32,"xxx",VLOOKUP(D22,Lookup!$A$2:$B$33,2))</f>
        <v>90</v>
      </c>
      <c r="F22">
        <v>15</v>
      </c>
      <c r="G22">
        <f>IF(F22&gt;32,"xxx",VLOOKUP(F22,Lookup!$A$2:$B$33,2))</f>
        <v>130</v>
      </c>
      <c r="H22">
        <v>17</v>
      </c>
      <c r="I22">
        <f>IF(H22&gt;32,"xxx",VLOOKUP(H22,Lookup!$A$2:$B$33,2))</f>
        <v>95</v>
      </c>
      <c r="J22">
        <v>16</v>
      </c>
      <c r="K22">
        <f>IF(J22&gt;32,"xxx",VLOOKUP(J22,Lookup!$A$2:$B$33,2))</f>
        <v>120</v>
      </c>
      <c r="L22">
        <v>28</v>
      </c>
      <c r="M22">
        <f>IF(L22&gt;32,"xxx",VLOOKUP(L22,Lookup!$A$2:$B$33,2))</f>
        <v>35</v>
      </c>
      <c r="N22">
        <v>14</v>
      </c>
      <c r="O22">
        <f>IF(N22&gt;32,"xxx",VLOOKUP(N22,Lookup!$A$2:$B$33,2))</f>
        <v>145</v>
      </c>
      <c r="P22">
        <f>E22+G22+I22+K22+M22+O22</f>
        <v>615</v>
      </c>
    </row>
    <row r="23" spans="1:16">
      <c r="A23">
        <f t="shared" si="0"/>
        <v>21</v>
      </c>
      <c r="B23" t="s">
        <v>78</v>
      </c>
      <c r="C23" t="s">
        <v>79</v>
      </c>
      <c r="D23">
        <v>20</v>
      </c>
      <c r="E23">
        <f>IF(D23&gt;32,"xxx",VLOOKUP(D23,Lookup!$A$2:$B$33,2))</f>
        <v>80</v>
      </c>
      <c r="F23">
        <v>17</v>
      </c>
      <c r="G23">
        <f>IF(F23&gt;32,"xxx",VLOOKUP(F23,Lookup!$A$2:$B$33,2))</f>
        <v>95</v>
      </c>
      <c r="H23">
        <v>22</v>
      </c>
      <c r="I23">
        <f>IF(H23&gt;32,"xxx",VLOOKUP(H23,Lookup!$A$2:$B$33,2))</f>
        <v>70</v>
      </c>
      <c r="J23">
        <v>27</v>
      </c>
      <c r="K23">
        <f>IF(J23&gt;32,"xxx",VLOOKUP(J23,Lookup!$A$2:$B$33,2))</f>
        <v>40</v>
      </c>
      <c r="L23">
        <v>7</v>
      </c>
      <c r="M23">
        <f>IF(L23&gt;32,"xxx",VLOOKUP(L23,Lookup!$A$2:$B$33,2))</f>
        <v>240</v>
      </c>
      <c r="N23">
        <v>23</v>
      </c>
      <c r="O23">
        <f>IF(N23&gt;32,"xxx",VLOOKUP(N23,Lookup!$A$2:$B$33,2))</f>
        <v>65</v>
      </c>
      <c r="P23">
        <f>E23+G23+I23+K23+M23+O23</f>
        <v>590</v>
      </c>
    </row>
    <row r="24" spans="1:16">
      <c r="A24">
        <f t="shared" si="0"/>
        <v>22</v>
      </c>
      <c r="B24" t="s">
        <v>76</v>
      </c>
      <c r="C24" t="s">
        <v>77</v>
      </c>
      <c r="D24">
        <v>11</v>
      </c>
      <c r="E24">
        <f>IF(D24&gt;32,"xxx",VLOOKUP(D24,Lookup!$A$2:$B$33,2))</f>
        <v>180</v>
      </c>
      <c r="F24">
        <v>9</v>
      </c>
      <c r="G24">
        <f>IF(F24&gt;32,"xxx",VLOOKUP(F24,Lookup!$A$2:$B$33,2))</f>
        <v>205</v>
      </c>
      <c r="H24">
        <v>15</v>
      </c>
      <c r="I24">
        <f>IF(H24&gt;32,"xxx",VLOOKUP(H24,Lookup!$A$2:$B$33,2))</f>
        <v>130</v>
      </c>
      <c r="N24">
        <v>28</v>
      </c>
      <c r="O24">
        <f>IF(N24&gt;32,"xxx",VLOOKUP(N24,Lookup!$A$2:$B$33,2))</f>
        <v>35</v>
      </c>
      <c r="P24">
        <f>E24+G24+I24+K24+M24+O24</f>
        <v>550</v>
      </c>
    </row>
    <row r="25" spans="1:16">
      <c r="A25">
        <f t="shared" si="0"/>
        <v>23</v>
      </c>
      <c r="B25" t="s">
        <v>34</v>
      </c>
      <c r="C25" t="s">
        <v>35</v>
      </c>
      <c r="F25">
        <v>33</v>
      </c>
      <c r="G25">
        <f>2*3</f>
        <v>6</v>
      </c>
      <c r="J25">
        <v>12</v>
      </c>
      <c r="K25">
        <f>IF(J25&gt;32,"xxx",VLOOKUP(J25,Lookup!$A$2:$B$33,2))</f>
        <v>170</v>
      </c>
      <c r="L25">
        <v>11</v>
      </c>
      <c r="M25">
        <f>IF(L25&gt;32,"xxx",VLOOKUP(L25,Lookup!$A$2:$B$33,2))</f>
        <v>180</v>
      </c>
      <c r="N25">
        <v>13</v>
      </c>
      <c r="O25">
        <f>IF(N25&gt;32,"xxx",VLOOKUP(N25,Lookup!$A$2:$B$33,2))</f>
        <v>155</v>
      </c>
      <c r="P25">
        <f>E25+G25+I25+K25+M25+O25</f>
        <v>511</v>
      </c>
    </row>
    <row r="26" spans="1:16">
      <c r="A26">
        <f t="shared" si="0"/>
        <v>24</v>
      </c>
      <c r="B26" t="s">
        <v>58</v>
      </c>
      <c r="C26" t="s">
        <v>59</v>
      </c>
      <c r="D26">
        <v>17</v>
      </c>
      <c r="E26">
        <f>IF(D26&gt;32,"xxx",VLOOKUP(D26,Lookup!$A$2:$B$33,2))</f>
        <v>95</v>
      </c>
      <c r="F26">
        <v>32</v>
      </c>
      <c r="G26">
        <f>IF(F26&gt;32,"xxx",VLOOKUP(F26,Lookup!$A$2:$B$33,2))</f>
        <v>15</v>
      </c>
      <c r="J26">
        <v>18</v>
      </c>
      <c r="K26">
        <f>IF(J26&gt;32,"xxx",VLOOKUP(J26,Lookup!$A$2:$B$33,2))</f>
        <v>90</v>
      </c>
      <c r="L26">
        <v>2</v>
      </c>
      <c r="M26">
        <f>IF(L26&gt;32,"xxx",VLOOKUP(L26,Lookup!$A$2:$B$33,2))</f>
        <v>305</v>
      </c>
      <c r="P26">
        <f>E26+G26+I26+K26+M26+O26</f>
        <v>505</v>
      </c>
    </row>
    <row r="27" spans="1:16">
      <c r="A27">
        <f t="shared" si="0"/>
        <v>25</v>
      </c>
      <c r="B27" t="s">
        <v>72</v>
      </c>
      <c r="C27" t="s">
        <v>73</v>
      </c>
      <c r="D27">
        <v>34</v>
      </c>
      <c r="E27">
        <f>3*5</f>
        <v>15</v>
      </c>
      <c r="F27">
        <v>10</v>
      </c>
      <c r="G27">
        <f>IF(F27&gt;32,"xxx",VLOOKUP(F27,Lookup!$A$2:$B$33,2))</f>
        <v>195</v>
      </c>
      <c r="H27">
        <v>32</v>
      </c>
      <c r="I27">
        <f>IF(H27&gt;32,"xxx",VLOOKUP(H27,Lookup!$A$2:$B$33,2))</f>
        <v>15</v>
      </c>
      <c r="J27">
        <v>25</v>
      </c>
      <c r="K27">
        <f>IF(J27&gt;32,"xxx",VLOOKUP(J27,Lookup!$A$2:$B$33,2))</f>
        <v>50</v>
      </c>
      <c r="L27">
        <v>15</v>
      </c>
      <c r="M27">
        <f>IF(L27&gt;32,"xxx",VLOOKUP(L27,Lookup!$A$2:$B$33,2))</f>
        <v>130</v>
      </c>
      <c r="N27">
        <v>22</v>
      </c>
      <c r="O27">
        <f>IF(N27&gt;32,"xxx",VLOOKUP(N27,Lookup!$A$2:$B$33,2))</f>
        <v>70</v>
      </c>
      <c r="P27">
        <f>E27+G27+I27+K27+M27+O27</f>
        <v>475</v>
      </c>
    </row>
    <row r="28" spans="1:16">
      <c r="A28">
        <f t="shared" si="0"/>
        <v>26</v>
      </c>
      <c r="B28" t="s">
        <v>22</v>
      </c>
      <c r="C28" t="s">
        <v>23</v>
      </c>
      <c r="D28">
        <v>10</v>
      </c>
      <c r="E28">
        <f>IF(D28&gt;32,"xxx",VLOOKUP(D28,Lookup!$A$2:$B$33,2))</f>
        <v>195</v>
      </c>
      <c r="F28">
        <v>28</v>
      </c>
      <c r="G28">
        <f>IF(F28&gt;32,"xxx",VLOOKUP(F28,Lookup!$A$2:$B$33,2))</f>
        <v>35</v>
      </c>
      <c r="H28">
        <v>29</v>
      </c>
      <c r="I28">
        <f>IF(H28&gt;32,"xxx",VLOOKUP(H28,Lookup!$A$2:$B$33,2))</f>
        <v>30</v>
      </c>
      <c r="J28">
        <v>26</v>
      </c>
      <c r="K28">
        <f>IF(J28&gt;32,"xxx",VLOOKUP(J28,Lookup!$A$2:$B$33,2))</f>
        <v>45</v>
      </c>
      <c r="L28">
        <v>20</v>
      </c>
      <c r="M28">
        <f>IF(L28&gt;32,"xxx",VLOOKUP(L28,Lookup!$A$2:$B$33,2))</f>
        <v>80</v>
      </c>
      <c r="N28">
        <v>25</v>
      </c>
      <c r="O28">
        <f>IF(N28&gt;32,"xxx",VLOOKUP(N28,Lookup!$A$2:$B$33,2))</f>
        <v>50</v>
      </c>
      <c r="P28">
        <f>E28+G28+I28+K28+M28+O28</f>
        <v>435</v>
      </c>
    </row>
    <row r="29" spans="1:16">
      <c r="A29">
        <f t="shared" si="0"/>
        <v>27</v>
      </c>
      <c r="B29" t="s">
        <v>42</v>
      </c>
      <c r="C29" t="s">
        <v>43</v>
      </c>
      <c r="D29">
        <v>27</v>
      </c>
      <c r="E29">
        <f>IF(D29&gt;32,"xxx",VLOOKUP(D29,Lookup!$A$2:$B$33,2))</f>
        <v>40</v>
      </c>
      <c r="F29">
        <v>16</v>
      </c>
      <c r="G29">
        <f>IF(F29&gt;32,"xxx",VLOOKUP(F29,Lookup!$A$2:$B$33,2))</f>
        <v>120</v>
      </c>
      <c r="H29">
        <v>30</v>
      </c>
      <c r="I29">
        <f>IF(H29&gt;32,"xxx",VLOOKUP(H29,Lookup!$A$2:$B$33,2))</f>
        <v>25</v>
      </c>
      <c r="L29">
        <v>9</v>
      </c>
      <c r="M29">
        <f>IF(L29&gt;32,"xxx",VLOOKUP(L29,Lookup!$A$2:$B$33,2))</f>
        <v>205</v>
      </c>
      <c r="P29">
        <f>E29+G29+I29+K29+M29+O29</f>
        <v>390</v>
      </c>
    </row>
    <row r="30" spans="1:16">
      <c r="A30">
        <f t="shared" si="0"/>
        <v>28</v>
      </c>
      <c r="B30" t="s">
        <v>50</v>
      </c>
      <c r="C30" t="s">
        <v>51</v>
      </c>
      <c r="D30">
        <v>29</v>
      </c>
      <c r="E30">
        <f>IF(D30&gt;32,"xxx",VLOOKUP(D30,Lookup!$A$2:$B$33,2))</f>
        <v>30</v>
      </c>
      <c r="F30">
        <v>30</v>
      </c>
      <c r="G30">
        <f>IF(F30&gt;32,"xxx",VLOOKUP(F30,Lookup!$A$2:$B$33,2))</f>
        <v>25</v>
      </c>
      <c r="H30">
        <v>27</v>
      </c>
      <c r="I30">
        <f>IF(H30&gt;32,"xxx",VLOOKUP(H30,Lookup!$A$2:$B$33,2))</f>
        <v>40</v>
      </c>
      <c r="J30">
        <v>13</v>
      </c>
      <c r="K30">
        <f>IF(J30&gt;32,"xxx",VLOOKUP(J30,Lookup!$A$2:$B$33,2))</f>
        <v>155</v>
      </c>
      <c r="L30">
        <v>25</v>
      </c>
      <c r="M30">
        <f>IF(L30&gt;32,"xxx",VLOOKUP(L30,Lookup!$A$2:$B$33,2))</f>
        <v>50</v>
      </c>
      <c r="N30">
        <v>20</v>
      </c>
      <c r="O30">
        <f>IF(N30&gt;32,"xxx",VLOOKUP(N30,Lookup!$A$2:$B$33,2))</f>
        <v>80</v>
      </c>
      <c r="P30">
        <f>E30+G30+I30+K30+M30+O30</f>
        <v>380</v>
      </c>
    </row>
    <row r="31" spans="1:16">
      <c r="A31">
        <f t="shared" si="0"/>
        <v>29</v>
      </c>
      <c r="B31" t="s">
        <v>46</v>
      </c>
      <c r="C31" t="s">
        <v>47</v>
      </c>
      <c r="D31">
        <v>28</v>
      </c>
      <c r="E31">
        <f>IF(D31&gt;32,"xxx",VLOOKUP(D31,Lookup!$A$2:$B$33,2))</f>
        <v>35</v>
      </c>
      <c r="F31">
        <v>31</v>
      </c>
      <c r="G31">
        <f>IF(F31&gt;32,"xxx",VLOOKUP(F31,Lookup!$A$2:$B$33,2))</f>
        <v>20</v>
      </c>
      <c r="H31">
        <v>26</v>
      </c>
      <c r="I31">
        <f>IF(H31&gt;32,"xxx",VLOOKUP(H31,Lookup!$A$2:$B$33,2))</f>
        <v>45</v>
      </c>
      <c r="J31">
        <v>24</v>
      </c>
      <c r="K31">
        <f>IF(J31&gt;32,"xxx",VLOOKUP(J31,Lookup!$A$2:$B$33,2))</f>
        <v>60</v>
      </c>
      <c r="L31">
        <v>19</v>
      </c>
      <c r="M31">
        <f>IF(L31&gt;32,"xxx",VLOOKUP(L31,Lookup!$A$2:$B$33,2))</f>
        <v>85</v>
      </c>
      <c r="N31">
        <v>15</v>
      </c>
      <c r="O31">
        <f>IF(N31&gt;32,"xxx",VLOOKUP(N31,Lookup!$A$2:$B$33,2))</f>
        <v>130</v>
      </c>
      <c r="P31">
        <f>E31+G31+I31+K31+M31+O31</f>
        <v>375</v>
      </c>
    </row>
    <row r="32" spans="1:16">
      <c r="A32">
        <f t="shared" si="0"/>
        <v>30</v>
      </c>
      <c r="B32" t="s">
        <v>8</v>
      </c>
      <c r="C32" t="s">
        <v>9</v>
      </c>
      <c r="D32">
        <v>31</v>
      </c>
      <c r="E32">
        <f>IF(D32&gt;32,"xxx",VLOOKUP(D32,Lookup!$A$2:$B$33,2))</f>
        <v>20</v>
      </c>
      <c r="H32">
        <v>31</v>
      </c>
      <c r="I32">
        <f>IF(H32&gt;32,"xxx",VLOOKUP(H32,Lookup!$A$2:$B$33,2))</f>
        <v>20</v>
      </c>
      <c r="J32">
        <v>28</v>
      </c>
      <c r="K32">
        <f>IF(J32&gt;32,"xxx",VLOOKUP(J32,Lookup!$A$2:$B$33,2))</f>
        <v>35</v>
      </c>
      <c r="L32">
        <v>23</v>
      </c>
      <c r="M32">
        <f>IF(L32&gt;32,"xxx",VLOOKUP(L32,Lookup!$A$2:$B$33,2))</f>
        <v>65</v>
      </c>
      <c r="N32">
        <v>11</v>
      </c>
      <c r="O32">
        <f>IF(N32&gt;32,"xxx",VLOOKUP(N32,Lookup!$A$2:$B$33,2))</f>
        <v>180</v>
      </c>
      <c r="P32">
        <f>E32+G32+I32+K32+M32+O32</f>
        <v>320</v>
      </c>
    </row>
    <row r="33" spans="1:16">
      <c r="A33">
        <f t="shared" si="0"/>
        <v>31</v>
      </c>
      <c r="B33" t="s">
        <v>54</v>
      </c>
      <c r="C33" t="s">
        <v>55</v>
      </c>
      <c r="D33">
        <v>22</v>
      </c>
      <c r="E33">
        <f>IF(D33&gt;32,"xxx",VLOOKUP(D33,Lookup!$A$2:$B$33,2))</f>
        <v>70</v>
      </c>
      <c r="F33">
        <v>22</v>
      </c>
      <c r="G33">
        <f>IF(F33&gt;32,"xxx",VLOOKUP(F33,Lookup!$A$2:$B$33,2))</f>
        <v>70</v>
      </c>
      <c r="H33">
        <v>12</v>
      </c>
      <c r="I33">
        <f>IF(H33&gt;32,"xxx",VLOOKUP(H33,Lookup!$A$2:$B$33,2))</f>
        <v>170</v>
      </c>
      <c r="P33">
        <f>E33+G33+I33+K33+M33+O33</f>
        <v>310</v>
      </c>
    </row>
    <row r="34" spans="1:16">
      <c r="A34">
        <f t="shared" si="0"/>
        <v>32</v>
      </c>
      <c r="B34" t="s">
        <v>2</v>
      </c>
      <c r="C34" t="s">
        <v>3</v>
      </c>
      <c r="D34">
        <v>33</v>
      </c>
      <c r="E34">
        <f>3*5</f>
        <v>15</v>
      </c>
      <c r="F34">
        <v>27</v>
      </c>
      <c r="G34">
        <f>IF(F34&gt;32,"xxx",VLOOKUP(F34,Lookup!$A$2:$B$33,2))</f>
        <v>40</v>
      </c>
      <c r="H34">
        <v>21</v>
      </c>
      <c r="I34">
        <f>IF(H34&gt;32,"xxx",VLOOKUP(H34,Lookup!$A$2:$B$33,2))</f>
        <v>75</v>
      </c>
      <c r="J34">
        <v>23</v>
      </c>
      <c r="K34">
        <f>IF(J34&gt;32,"xxx",VLOOKUP(J34,Lookup!$A$2:$B$33,2))</f>
        <v>65</v>
      </c>
      <c r="L34">
        <v>29</v>
      </c>
      <c r="M34">
        <f>IF(L34&gt;32,"xxx",VLOOKUP(L34,Lookup!$A$2:$B$33,2))</f>
        <v>30</v>
      </c>
      <c r="N34">
        <v>26</v>
      </c>
      <c r="O34">
        <f>IF(N34&gt;32,"xxx",VLOOKUP(N34,Lookup!$A$2:$B$33,2))</f>
        <v>45</v>
      </c>
      <c r="P34">
        <f>E34+G34+I34+K34+M34+O34</f>
        <v>270</v>
      </c>
    </row>
    <row r="35" spans="1:16">
      <c r="A35">
        <f t="shared" si="0"/>
        <v>33</v>
      </c>
      <c r="B35" t="s">
        <v>26</v>
      </c>
      <c r="C35" t="s">
        <v>27</v>
      </c>
      <c r="D35">
        <v>32</v>
      </c>
      <c r="E35">
        <f>IF(D35&gt;32,"xxx",VLOOKUP(D35,Lookup!$A$2:$B$33,2))</f>
        <v>15</v>
      </c>
      <c r="H35">
        <v>16</v>
      </c>
      <c r="I35">
        <f>IF(H35&gt;32,"xxx",VLOOKUP(H35,Lookup!$A$2:$B$33,2))</f>
        <v>120</v>
      </c>
      <c r="J35">
        <v>22</v>
      </c>
      <c r="K35">
        <f>IF(J35&gt;32,"xxx",VLOOKUP(J35,Lookup!$A$2:$B$33,2))</f>
        <v>70</v>
      </c>
      <c r="N35">
        <v>24</v>
      </c>
      <c r="O35">
        <f>IF(N35&gt;32,"xxx",VLOOKUP(N35,Lookup!$A$2:$B$33,2))</f>
        <v>60</v>
      </c>
      <c r="P35">
        <f>E35+G35+I35+K35+M35+O35</f>
        <v>265</v>
      </c>
    </row>
    <row r="36" spans="1:16">
      <c r="A36">
        <f t="shared" si="0"/>
        <v>34</v>
      </c>
      <c r="B36" t="s">
        <v>28</v>
      </c>
      <c r="C36" t="s">
        <v>29</v>
      </c>
      <c r="F36">
        <v>25</v>
      </c>
      <c r="G36">
        <f>IF(F36&gt;32,"xxx",VLOOKUP(F36,Lookup!$A$2:$B$33,2))</f>
        <v>50</v>
      </c>
      <c r="H36">
        <v>19</v>
      </c>
      <c r="I36">
        <f>IF(H36&gt;32,"xxx",VLOOKUP(H36,Lookup!$A$2:$B$33,2))</f>
        <v>85</v>
      </c>
      <c r="L36">
        <v>26</v>
      </c>
      <c r="M36">
        <f>IF(L36&gt;32,"xxx",VLOOKUP(L36,Lookup!$A$2:$B$33,2))</f>
        <v>45</v>
      </c>
      <c r="P36">
        <f>E36+G36+I36+K36+M36+O36</f>
        <v>180</v>
      </c>
    </row>
    <row r="37" spans="1:16">
      <c r="A37">
        <f t="shared" si="0"/>
        <v>35</v>
      </c>
      <c r="B37" t="s">
        <v>74</v>
      </c>
      <c r="C37" t="s">
        <v>75</v>
      </c>
      <c r="D37">
        <v>25</v>
      </c>
      <c r="E37">
        <f>IF(D37&gt;32,"xxx",VLOOKUP(D37,Lookup!$A$2:$B$33,2))</f>
        <v>50</v>
      </c>
      <c r="F37">
        <v>21</v>
      </c>
      <c r="G37">
        <f>IF(F37&gt;32,"xxx",VLOOKUP(F37,Lookup!$A$2:$B$33,2))</f>
        <v>75</v>
      </c>
      <c r="H37">
        <v>33</v>
      </c>
      <c r="I37">
        <f>3*0</f>
        <v>0</v>
      </c>
      <c r="N37">
        <v>27</v>
      </c>
      <c r="O37">
        <f>IF(N37&gt;32,"xxx",VLOOKUP(N37,Lookup!$A$2:$B$33,2))</f>
        <v>40</v>
      </c>
      <c r="P37">
        <f>E37+G37+I37+K37+M37+O37</f>
        <v>165</v>
      </c>
    </row>
    <row r="38" spans="1:16">
      <c r="A38">
        <f t="shared" si="0"/>
        <v>36</v>
      </c>
      <c r="B38" t="s">
        <v>16</v>
      </c>
      <c r="C38" t="s">
        <v>17</v>
      </c>
      <c r="D38">
        <v>26</v>
      </c>
      <c r="E38">
        <f>IF(D38&gt;32,"xxx",VLOOKUP(D38,Lookup!$A$2:$B$33,2))</f>
        <v>45</v>
      </c>
      <c r="J38">
        <v>17</v>
      </c>
      <c r="K38">
        <f>IF(J38&gt;32,"xxx",VLOOKUP(J38,Lookup!$A$2:$B$33,2))</f>
        <v>95</v>
      </c>
      <c r="P38">
        <f>E38+G38+I38+K38+M38+O38</f>
        <v>140</v>
      </c>
    </row>
    <row r="39" spans="1:16">
      <c r="A39">
        <f t="shared" si="0"/>
        <v>37</v>
      </c>
      <c r="B39" t="s">
        <v>24</v>
      </c>
      <c r="C39" t="s">
        <v>25</v>
      </c>
      <c r="F39">
        <v>29</v>
      </c>
      <c r="G39">
        <f>IF(F39&gt;32,"xxx",VLOOKUP(F39,Lookup!$A$2:$B$33,2))</f>
        <v>30</v>
      </c>
      <c r="H39">
        <v>18</v>
      </c>
      <c r="I39">
        <f>IF(H39&gt;32,"xxx",VLOOKUP(H39,Lookup!$A$2:$B$33,2))</f>
        <v>90</v>
      </c>
      <c r="P39">
        <f>E39+G39+I39+K39+M39+O39</f>
        <v>120</v>
      </c>
    </row>
    <row r="40" spans="1:16">
      <c r="A40">
        <f t="shared" si="0"/>
        <v>38</v>
      </c>
      <c r="B40" t="s">
        <v>68</v>
      </c>
      <c r="C40" t="s">
        <v>69</v>
      </c>
      <c r="D40">
        <v>30</v>
      </c>
      <c r="E40">
        <f>IF(D40&gt;32,"xxx",VLOOKUP(D40,Lookup!$A$2:$B$33,2))</f>
        <v>25</v>
      </c>
      <c r="N40">
        <v>17</v>
      </c>
      <c r="O40">
        <f>IF(N40&gt;32,"xxx",VLOOKUP(N40,Lookup!$A$2:$B$33,2))</f>
        <v>95</v>
      </c>
      <c r="P40">
        <f>E40+G40+I40+K40+M40+O40</f>
        <v>120</v>
      </c>
    </row>
    <row r="41" spans="1:16">
      <c r="A41">
        <f t="shared" si="0"/>
        <v>39</v>
      </c>
      <c r="B41" t="s">
        <v>32</v>
      </c>
      <c r="C41" t="s">
        <v>33</v>
      </c>
      <c r="D41">
        <v>35</v>
      </c>
      <c r="E41">
        <f>2*3</f>
        <v>6</v>
      </c>
      <c r="L41">
        <v>27</v>
      </c>
      <c r="M41">
        <f>IF(L41&gt;32,"xxx",VLOOKUP(L41,Lookup!$A$2:$B$33,2))</f>
        <v>40</v>
      </c>
      <c r="P41">
        <f>E41+G41+I41+K41+M41+O41</f>
        <v>46</v>
      </c>
    </row>
  </sheetData>
  <sortState ref="B3:P41">
    <sortCondition descending="1" ref="P3:P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Womens Overall</vt:lpstr>
      <vt:lpstr>WF</vt:lpstr>
      <vt:lpstr>WE</vt:lpstr>
      <vt:lpstr>WS</vt:lpstr>
      <vt:lpstr>Mens Overall</vt:lpstr>
      <vt:lpstr>MF</vt:lpstr>
      <vt:lpstr>ME</vt:lpstr>
      <vt:lpstr>MS</vt:lpstr>
      <vt:lpstr>Overall</vt:lpstr>
      <vt:lpstr>Lookup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Daniel Lascar</dc:creator>
  <cp:lastModifiedBy> Daniel Lascar</cp:lastModifiedBy>
  <dcterms:created xsi:type="dcterms:W3CDTF">2012-04-15T16:56:29Z</dcterms:created>
  <dcterms:modified xsi:type="dcterms:W3CDTF">2012-04-15T23:12:52Z</dcterms:modified>
</cp:coreProperties>
</file>